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17175" windowHeight="9465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K374" i="1"/>
  <c r="K377" s="1"/>
  <c r="J374"/>
  <c r="J377" s="1"/>
  <c r="I374"/>
  <c r="I377" s="1"/>
  <c r="O372"/>
  <c r="P372" s="1"/>
  <c r="M372"/>
  <c r="N372" s="1"/>
  <c r="Q372" s="1"/>
  <c r="O371"/>
  <c r="P371" s="1"/>
  <c r="M371"/>
  <c r="N371" s="1"/>
  <c r="P370"/>
  <c r="O370"/>
  <c r="N370"/>
  <c r="M370"/>
  <c r="O369"/>
  <c r="P369" s="1"/>
  <c r="M369"/>
  <c r="N369" s="1"/>
  <c r="P368"/>
  <c r="O368"/>
  <c r="N368"/>
  <c r="Q368" s="1"/>
  <c r="R368" s="1"/>
  <c r="M368"/>
  <c r="O367"/>
  <c r="P367" s="1"/>
  <c r="M367"/>
  <c r="N367" s="1"/>
  <c r="P366"/>
  <c r="O366"/>
  <c r="N366"/>
  <c r="M366"/>
  <c r="O365"/>
  <c r="P365" s="1"/>
  <c r="M365"/>
  <c r="N365" s="1"/>
  <c r="P364"/>
  <c r="O364"/>
  <c r="N364"/>
  <c r="Q364" s="1"/>
  <c r="R364" s="1"/>
  <c r="M364"/>
  <c r="O363"/>
  <c r="P363" s="1"/>
  <c r="M363"/>
  <c r="N363" s="1"/>
  <c r="P362"/>
  <c r="O362"/>
  <c r="M362"/>
  <c r="L362"/>
  <c r="P361"/>
  <c r="O361"/>
  <c r="N361"/>
  <c r="M361"/>
  <c r="O360"/>
  <c r="P360" s="1"/>
  <c r="M360"/>
  <c r="L360"/>
  <c r="N360" s="1"/>
  <c r="O359"/>
  <c r="P359" s="1"/>
  <c r="M359"/>
  <c r="L359"/>
  <c r="O358"/>
  <c r="P358" s="1"/>
  <c r="M358"/>
  <c r="L358"/>
  <c r="N358" s="1"/>
  <c r="O357"/>
  <c r="P357" s="1"/>
  <c r="M357"/>
  <c r="L357"/>
  <c r="O356"/>
  <c r="P356" s="1"/>
  <c r="M356"/>
  <c r="L356"/>
  <c r="O355"/>
  <c r="P355" s="1"/>
  <c r="M355"/>
  <c r="L355"/>
  <c r="O354"/>
  <c r="P354" s="1"/>
  <c r="M354"/>
  <c r="L354"/>
  <c r="N354" s="1"/>
  <c r="O353"/>
  <c r="P353" s="1"/>
  <c r="M353"/>
  <c r="L353"/>
  <c r="O352"/>
  <c r="P352" s="1"/>
  <c r="M352"/>
  <c r="L352"/>
  <c r="O351"/>
  <c r="P351" s="1"/>
  <c r="M351"/>
  <c r="L351"/>
  <c r="O350"/>
  <c r="P350" s="1"/>
  <c r="M350"/>
  <c r="L350"/>
  <c r="N350" s="1"/>
  <c r="O349"/>
  <c r="P349" s="1"/>
  <c r="M349"/>
  <c r="L349"/>
  <c r="O348"/>
  <c r="P348" s="1"/>
  <c r="M348"/>
  <c r="L348"/>
  <c r="O347"/>
  <c r="P347" s="1"/>
  <c r="M347"/>
  <c r="L347"/>
  <c r="O346"/>
  <c r="P346" s="1"/>
  <c r="M346"/>
  <c r="L346"/>
  <c r="N346" s="1"/>
  <c r="O345"/>
  <c r="P345" s="1"/>
  <c r="M345"/>
  <c r="L345"/>
  <c r="O344"/>
  <c r="P344" s="1"/>
  <c r="M344"/>
  <c r="L344"/>
  <c r="O343"/>
  <c r="P343" s="1"/>
  <c r="M343"/>
  <c r="L343"/>
  <c r="O342"/>
  <c r="P342" s="1"/>
  <c r="M342"/>
  <c r="L342"/>
  <c r="N342" s="1"/>
  <c r="O341"/>
  <c r="P341" s="1"/>
  <c r="M341"/>
  <c r="L341"/>
  <c r="O340"/>
  <c r="P340" s="1"/>
  <c r="M340"/>
  <c r="L340"/>
  <c r="O339"/>
  <c r="P339" s="1"/>
  <c r="M339"/>
  <c r="L339"/>
  <c r="O338"/>
  <c r="P338" s="1"/>
  <c r="M338"/>
  <c r="L338"/>
  <c r="N338" s="1"/>
  <c r="O337"/>
  <c r="P337" s="1"/>
  <c r="M337"/>
  <c r="L337"/>
  <c r="O336"/>
  <c r="P336" s="1"/>
  <c r="M336"/>
  <c r="L336"/>
  <c r="O335"/>
  <c r="P335" s="1"/>
  <c r="M335"/>
  <c r="L335"/>
  <c r="O334"/>
  <c r="P334" s="1"/>
  <c r="M334"/>
  <c r="L334"/>
  <c r="N334" s="1"/>
  <c r="O333"/>
  <c r="P333" s="1"/>
  <c r="M333"/>
  <c r="L333"/>
  <c r="O332"/>
  <c r="P332" s="1"/>
  <c r="M332"/>
  <c r="L332"/>
  <c r="O331"/>
  <c r="P331" s="1"/>
  <c r="M331"/>
  <c r="L331"/>
  <c r="O330"/>
  <c r="P330" s="1"/>
  <c r="M330"/>
  <c r="N330" s="1"/>
  <c r="P329"/>
  <c r="O329"/>
  <c r="N329"/>
  <c r="Q329" s="1"/>
  <c r="M329"/>
  <c r="O328"/>
  <c r="P328" s="1"/>
  <c r="M328"/>
  <c r="N328" s="1"/>
  <c r="P327"/>
  <c r="O327"/>
  <c r="N327"/>
  <c r="M327"/>
  <c r="O326"/>
  <c r="P326" s="1"/>
  <c r="M326"/>
  <c r="N326" s="1"/>
  <c r="P325"/>
  <c r="O325"/>
  <c r="N325"/>
  <c r="Q325" s="1"/>
  <c r="M325"/>
  <c r="O324"/>
  <c r="P324" s="1"/>
  <c r="M324"/>
  <c r="N324" s="1"/>
  <c r="P323"/>
  <c r="O323"/>
  <c r="N323"/>
  <c r="M323"/>
  <c r="O322"/>
  <c r="P322" s="1"/>
  <c r="M322"/>
  <c r="N322" s="1"/>
  <c r="P321"/>
  <c r="O321"/>
  <c r="N321"/>
  <c r="Q321" s="1"/>
  <c r="M321"/>
  <c r="O320"/>
  <c r="P320" s="1"/>
  <c r="M320"/>
  <c r="N320" s="1"/>
  <c r="P319"/>
  <c r="O319"/>
  <c r="M319"/>
  <c r="L319"/>
  <c r="P318"/>
  <c r="O318"/>
  <c r="N318"/>
  <c r="M318"/>
  <c r="O317"/>
  <c r="P317" s="1"/>
  <c r="M317"/>
  <c r="N317" s="1"/>
  <c r="P316"/>
  <c r="O316"/>
  <c r="N316"/>
  <c r="Q316" s="1"/>
  <c r="M316"/>
  <c r="O315"/>
  <c r="P315" s="1"/>
  <c r="M315"/>
  <c r="N315" s="1"/>
  <c r="P314"/>
  <c r="O314"/>
  <c r="M314"/>
  <c r="L314"/>
  <c r="P313"/>
  <c r="O313"/>
  <c r="M313"/>
  <c r="N313" s="1"/>
  <c r="O312"/>
  <c r="P312" s="1"/>
  <c r="M312"/>
  <c r="N312" s="1"/>
  <c r="O311"/>
  <c r="P311" s="1"/>
  <c r="N311"/>
  <c r="Q311" s="1"/>
  <c r="M311"/>
  <c r="O310"/>
  <c r="P310" s="1"/>
  <c r="M310"/>
  <c r="N310" s="1"/>
  <c r="P309"/>
  <c r="O309"/>
  <c r="M309"/>
  <c r="N309" s="1"/>
  <c r="O308"/>
  <c r="P308" s="1"/>
  <c r="M308"/>
  <c r="N308" s="1"/>
  <c r="O307"/>
  <c r="P307" s="1"/>
  <c r="N307"/>
  <c r="Q307" s="1"/>
  <c r="M307"/>
  <c r="O306"/>
  <c r="P306" s="1"/>
  <c r="M306"/>
  <c r="N306" s="1"/>
  <c r="P305"/>
  <c r="O305"/>
  <c r="M305"/>
  <c r="N305" s="1"/>
  <c r="O304"/>
  <c r="P304" s="1"/>
  <c r="M304"/>
  <c r="N304" s="1"/>
  <c r="O303"/>
  <c r="P303" s="1"/>
  <c r="N303"/>
  <c r="Q303" s="1"/>
  <c r="M303"/>
  <c r="O302"/>
  <c r="P302" s="1"/>
  <c r="M302"/>
  <c r="N302" s="1"/>
  <c r="P301"/>
  <c r="O301"/>
  <c r="M301"/>
  <c r="L301"/>
  <c r="N301" s="1"/>
  <c r="P300"/>
  <c r="O300"/>
  <c r="M300"/>
  <c r="L300"/>
  <c r="N300" s="1"/>
  <c r="P299"/>
  <c r="O299"/>
  <c r="M299"/>
  <c r="L299"/>
  <c r="N299" s="1"/>
  <c r="P298"/>
  <c r="O298"/>
  <c r="M298"/>
  <c r="L298"/>
  <c r="N298" s="1"/>
  <c r="P297"/>
  <c r="O297"/>
  <c r="M297"/>
  <c r="L297"/>
  <c r="N297" s="1"/>
  <c r="P296"/>
  <c r="O296"/>
  <c r="M296"/>
  <c r="L296"/>
  <c r="N296" s="1"/>
  <c r="P295"/>
  <c r="O295"/>
  <c r="M295"/>
  <c r="L295"/>
  <c r="N295" s="1"/>
  <c r="P294"/>
  <c r="O294"/>
  <c r="M294"/>
  <c r="L294"/>
  <c r="N294" s="1"/>
  <c r="P293"/>
  <c r="O293"/>
  <c r="M293"/>
  <c r="L293"/>
  <c r="N293" s="1"/>
  <c r="P292"/>
  <c r="O292"/>
  <c r="M292"/>
  <c r="L292"/>
  <c r="N292" s="1"/>
  <c r="P291"/>
  <c r="O291"/>
  <c r="M291"/>
  <c r="L291"/>
  <c r="N291" s="1"/>
  <c r="P290"/>
  <c r="O290"/>
  <c r="M290"/>
  <c r="L290"/>
  <c r="N290" s="1"/>
  <c r="P289"/>
  <c r="O289"/>
  <c r="M289"/>
  <c r="L289"/>
  <c r="N289" s="1"/>
  <c r="P288"/>
  <c r="O288"/>
  <c r="M288"/>
  <c r="L288"/>
  <c r="N288" s="1"/>
  <c r="P287"/>
  <c r="O287"/>
  <c r="M287"/>
  <c r="L287"/>
  <c r="N287" s="1"/>
  <c r="P286"/>
  <c r="O286"/>
  <c r="M286"/>
  <c r="L286"/>
  <c r="N286" s="1"/>
  <c r="P285"/>
  <c r="O285"/>
  <c r="M285"/>
  <c r="L285"/>
  <c r="N285" s="1"/>
  <c r="P284"/>
  <c r="O284"/>
  <c r="M284"/>
  <c r="N284" s="1"/>
  <c r="O283"/>
  <c r="O374" s="1"/>
  <c r="O377" s="1"/>
  <c r="M283"/>
  <c r="L283"/>
  <c r="K278"/>
  <c r="K376" s="1"/>
  <c r="K378" s="1"/>
  <c r="J278"/>
  <c r="J376" s="1"/>
  <c r="J378" s="1"/>
  <c r="I278"/>
  <c r="I376" s="1"/>
  <c r="O275"/>
  <c r="P275" s="1"/>
  <c r="N275"/>
  <c r="Q275" s="1"/>
  <c r="M275"/>
  <c r="L275"/>
  <c r="O274"/>
  <c r="P274" s="1"/>
  <c r="M274"/>
  <c r="L274"/>
  <c r="N274" s="1"/>
  <c r="Q274" s="1"/>
  <c r="R274" s="1"/>
  <c r="P273"/>
  <c r="O273"/>
  <c r="M273"/>
  <c r="L273"/>
  <c r="N273" s="1"/>
  <c r="Q273" s="1"/>
  <c r="R273" s="1"/>
  <c r="P272"/>
  <c r="O272"/>
  <c r="M272"/>
  <c r="N272" s="1"/>
  <c r="Q272" s="1"/>
  <c r="R272" s="1"/>
  <c r="L272"/>
  <c r="O271"/>
  <c r="P271" s="1"/>
  <c r="N271"/>
  <c r="Q271" s="1"/>
  <c r="M271"/>
  <c r="L271"/>
  <c r="O270"/>
  <c r="P270" s="1"/>
  <c r="M270"/>
  <c r="L270"/>
  <c r="N270" s="1"/>
  <c r="Q270" s="1"/>
  <c r="R270" s="1"/>
  <c r="P269"/>
  <c r="O269"/>
  <c r="M269"/>
  <c r="L269"/>
  <c r="N269" s="1"/>
  <c r="Q269" s="1"/>
  <c r="R269" s="1"/>
  <c r="P268"/>
  <c r="O268"/>
  <c r="M268"/>
  <c r="N268" s="1"/>
  <c r="Q268" s="1"/>
  <c r="R268" s="1"/>
  <c r="L268"/>
  <c r="O267"/>
  <c r="P267" s="1"/>
  <c r="N267"/>
  <c r="Q267" s="1"/>
  <c r="M267"/>
  <c r="L267"/>
  <c r="O266"/>
  <c r="P266" s="1"/>
  <c r="M266"/>
  <c r="L266"/>
  <c r="N266" s="1"/>
  <c r="Q266" s="1"/>
  <c r="P265"/>
  <c r="O265"/>
  <c r="M265"/>
  <c r="L265"/>
  <c r="N265" s="1"/>
  <c r="Q265" s="1"/>
  <c r="R265" s="1"/>
  <c r="P264"/>
  <c r="O264"/>
  <c r="M264"/>
  <c r="N264" s="1"/>
  <c r="Q264" s="1"/>
  <c r="R264" s="1"/>
  <c r="L264"/>
  <c r="O263"/>
  <c r="P263" s="1"/>
  <c r="N263"/>
  <c r="Q263" s="1"/>
  <c r="M263"/>
  <c r="L263"/>
  <c r="O262"/>
  <c r="P262" s="1"/>
  <c r="M262"/>
  <c r="L262"/>
  <c r="N262" s="1"/>
  <c r="Q262" s="1"/>
  <c r="P261"/>
  <c r="O261"/>
  <c r="M261"/>
  <c r="L261"/>
  <c r="N261" s="1"/>
  <c r="P260"/>
  <c r="O260"/>
  <c r="M260"/>
  <c r="N260" s="1"/>
  <c r="L260"/>
  <c r="O259"/>
  <c r="P259" s="1"/>
  <c r="N259"/>
  <c r="M259"/>
  <c r="L259"/>
  <c r="O258"/>
  <c r="P258" s="1"/>
  <c r="M258"/>
  <c r="L258"/>
  <c r="N258" s="1"/>
  <c r="P257"/>
  <c r="O257"/>
  <c r="M257"/>
  <c r="L257"/>
  <c r="N257" s="1"/>
  <c r="P256"/>
  <c r="O256"/>
  <c r="M256"/>
  <c r="N256" s="1"/>
  <c r="L256"/>
  <c r="O255"/>
  <c r="P255" s="1"/>
  <c r="N255"/>
  <c r="M255"/>
  <c r="L255"/>
  <c r="O254"/>
  <c r="P254" s="1"/>
  <c r="M254"/>
  <c r="L254"/>
  <c r="N254" s="1"/>
  <c r="P253"/>
  <c r="O253"/>
  <c r="M253"/>
  <c r="L253"/>
  <c r="N253" s="1"/>
  <c r="P252"/>
  <c r="O252"/>
  <c r="M252"/>
  <c r="N252" s="1"/>
  <c r="L252"/>
  <c r="O251"/>
  <c r="P251" s="1"/>
  <c r="N251"/>
  <c r="M251"/>
  <c r="L251"/>
  <c r="O250"/>
  <c r="P250" s="1"/>
  <c r="M250"/>
  <c r="L250"/>
  <c r="N250" s="1"/>
  <c r="P249"/>
  <c r="O249"/>
  <c r="M249"/>
  <c r="L249"/>
  <c r="N249" s="1"/>
  <c r="P248"/>
  <c r="O248"/>
  <c r="M248"/>
  <c r="N248" s="1"/>
  <c r="L248"/>
  <c r="O247"/>
  <c r="P247" s="1"/>
  <c r="N247"/>
  <c r="M247"/>
  <c r="L247"/>
  <c r="O246"/>
  <c r="P246" s="1"/>
  <c r="M246"/>
  <c r="L246"/>
  <c r="N246" s="1"/>
  <c r="P245"/>
  <c r="O245"/>
  <c r="M245"/>
  <c r="L245"/>
  <c r="N245" s="1"/>
  <c r="P244"/>
  <c r="O244"/>
  <c r="M244"/>
  <c r="N244" s="1"/>
  <c r="L244"/>
  <c r="O243"/>
  <c r="P243" s="1"/>
  <c r="N243"/>
  <c r="M243"/>
  <c r="L243"/>
  <c r="O242"/>
  <c r="P242" s="1"/>
  <c r="M242"/>
  <c r="L242"/>
  <c r="N242" s="1"/>
  <c r="P241"/>
  <c r="O241"/>
  <c r="M241"/>
  <c r="L241"/>
  <c r="N241" s="1"/>
  <c r="P240"/>
  <c r="O240"/>
  <c r="M240"/>
  <c r="N240" s="1"/>
  <c r="L240"/>
  <c r="O239"/>
  <c r="P239" s="1"/>
  <c r="N239"/>
  <c r="M239"/>
  <c r="L239"/>
  <c r="O238"/>
  <c r="P238" s="1"/>
  <c r="M238"/>
  <c r="L238"/>
  <c r="N238" s="1"/>
  <c r="P237"/>
  <c r="O237"/>
  <c r="M237"/>
  <c r="L237"/>
  <c r="N237" s="1"/>
  <c r="P236"/>
  <c r="O236"/>
  <c r="M236"/>
  <c r="N236" s="1"/>
  <c r="L236"/>
  <c r="O235"/>
  <c r="P235" s="1"/>
  <c r="N235"/>
  <c r="M235"/>
  <c r="L235"/>
  <c r="O234"/>
  <c r="P234" s="1"/>
  <c r="M234"/>
  <c r="L234"/>
  <c r="N234" s="1"/>
  <c r="P233"/>
  <c r="O233"/>
  <c r="M233"/>
  <c r="L233"/>
  <c r="N233" s="1"/>
  <c r="P232"/>
  <c r="O232"/>
  <c r="M232"/>
  <c r="N232" s="1"/>
  <c r="L232"/>
  <c r="O231"/>
  <c r="P231" s="1"/>
  <c r="M231"/>
  <c r="L231"/>
  <c r="O230"/>
  <c r="P230" s="1"/>
  <c r="N230"/>
  <c r="M230"/>
  <c r="L230"/>
  <c r="O229"/>
  <c r="P229" s="1"/>
  <c r="M229"/>
  <c r="L229"/>
  <c r="O228"/>
  <c r="P228" s="1"/>
  <c r="M228"/>
  <c r="L228"/>
  <c r="N228" s="1"/>
  <c r="P227"/>
  <c r="O227"/>
  <c r="M227"/>
  <c r="L227"/>
  <c r="N227" s="1"/>
  <c r="P226"/>
  <c r="O226"/>
  <c r="M226"/>
  <c r="L226"/>
  <c r="N226" s="1"/>
  <c r="P225"/>
  <c r="O225"/>
  <c r="M225"/>
  <c r="L225"/>
  <c r="N225" s="1"/>
  <c r="P224"/>
  <c r="O224"/>
  <c r="M224"/>
  <c r="N224" s="1"/>
  <c r="L224"/>
  <c r="O223"/>
  <c r="P223" s="1"/>
  <c r="M223"/>
  <c r="L223"/>
  <c r="O222"/>
  <c r="P222" s="1"/>
  <c r="N222"/>
  <c r="M222"/>
  <c r="L222"/>
  <c r="O221"/>
  <c r="P221" s="1"/>
  <c r="M221"/>
  <c r="L221"/>
  <c r="O220"/>
  <c r="P220" s="1"/>
  <c r="M220"/>
  <c r="L220"/>
  <c r="N220" s="1"/>
  <c r="P219"/>
  <c r="O219"/>
  <c r="M219"/>
  <c r="L219"/>
  <c r="N219" s="1"/>
  <c r="P218"/>
  <c r="O218"/>
  <c r="M218"/>
  <c r="L218"/>
  <c r="N218" s="1"/>
  <c r="P217"/>
  <c r="O217"/>
  <c r="M217"/>
  <c r="L217"/>
  <c r="N217" s="1"/>
  <c r="P216"/>
  <c r="O216"/>
  <c r="M216"/>
  <c r="N216" s="1"/>
  <c r="L216"/>
  <c r="O215"/>
  <c r="P215" s="1"/>
  <c r="M215"/>
  <c r="L215"/>
  <c r="O214"/>
  <c r="P214" s="1"/>
  <c r="N214"/>
  <c r="M214"/>
  <c r="L214"/>
  <c r="O213"/>
  <c r="P213" s="1"/>
  <c r="M213"/>
  <c r="L213"/>
  <c r="O212"/>
  <c r="P212" s="1"/>
  <c r="M212"/>
  <c r="L212"/>
  <c r="N212" s="1"/>
  <c r="P211"/>
  <c r="O211"/>
  <c r="M211"/>
  <c r="L211"/>
  <c r="N211" s="1"/>
  <c r="P210"/>
  <c r="O210"/>
  <c r="M210"/>
  <c r="L210"/>
  <c r="N210" s="1"/>
  <c r="P209"/>
  <c r="O209"/>
  <c r="M209"/>
  <c r="L209"/>
  <c r="N209" s="1"/>
  <c r="P208"/>
  <c r="O208"/>
  <c r="M208"/>
  <c r="N208" s="1"/>
  <c r="L208"/>
  <c r="O207"/>
  <c r="P207" s="1"/>
  <c r="M207"/>
  <c r="L207"/>
  <c r="O206"/>
  <c r="P206" s="1"/>
  <c r="N206"/>
  <c r="M206"/>
  <c r="L206"/>
  <c r="O205"/>
  <c r="P205" s="1"/>
  <c r="M205"/>
  <c r="L205"/>
  <c r="O204"/>
  <c r="P204" s="1"/>
  <c r="M204"/>
  <c r="L204"/>
  <c r="N204" s="1"/>
  <c r="P203"/>
  <c r="O203"/>
  <c r="M203"/>
  <c r="L203"/>
  <c r="N203" s="1"/>
  <c r="P202"/>
  <c r="O202"/>
  <c r="M202"/>
  <c r="L202"/>
  <c r="N202" s="1"/>
  <c r="P201"/>
  <c r="O201"/>
  <c r="M201"/>
  <c r="L201"/>
  <c r="N201" s="1"/>
  <c r="P200"/>
  <c r="O200"/>
  <c r="M200"/>
  <c r="N200" s="1"/>
  <c r="L200"/>
  <c r="O199"/>
  <c r="P199" s="1"/>
  <c r="M199"/>
  <c r="L199"/>
  <c r="O198"/>
  <c r="P198" s="1"/>
  <c r="N198"/>
  <c r="M198"/>
  <c r="L198"/>
  <c r="O197"/>
  <c r="P197" s="1"/>
  <c r="M197"/>
  <c r="L197"/>
  <c r="O196"/>
  <c r="P196" s="1"/>
  <c r="M196"/>
  <c r="L196"/>
  <c r="N196" s="1"/>
  <c r="P195"/>
  <c r="O195"/>
  <c r="M195"/>
  <c r="L195"/>
  <c r="N195" s="1"/>
  <c r="P194"/>
  <c r="O194"/>
  <c r="M194"/>
  <c r="L194"/>
  <c r="N194" s="1"/>
  <c r="P193"/>
  <c r="O193"/>
  <c r="M193"/>
  <c r="L193"/>
  <c r="N193" s="1"/>
  <c r="P192"/>
  <c r="O192"/>
  <c r="M192"/>
  <c r="N192" s="1"/>
  <c r="L192"/>
  <c r="O191"/>
  <c r="P191" s="1"/>
  <c r="M191"/>
  <c r="N191" s="1"/>
  <c r="Q191" s="1"/>
  <c r="L191"/>
  <c r="O190"/>
  <c r="P190" s="1"/>
  <c r="M190"/>
  <c r="L190"/>
  <c r="O189"/>
  <c r="P189" s="1"/>
  <c r="M189"/>
  <c r="L189"/>
  <c r="N189" s="1"/>
  <c r="P188"/>
  <c r="O188"/>
  <c r="M188"/>
  <c r="N188" s="1"/>
  <c r="Q188" s="1"/>
  <c r="L188"/>
  <c r="O187"/>
  <c r="P187" s="1"/>
  <c r="M187"/>
  <c r="N187" s="1"/>
  <c r="Q187" s="1"/>
  <c r="L187"/>
  <c r="O186"/>
  <c r="P186" s="1"/>
  <c r="M186"/>
  <c r="L186"/>
  <c r="O185"/>
  <c r="P185" s="1"/>
  <c r="M185"/>
  <c r="L185"/>
  <c r="N185" s="1"/>
  <c r="P184"/>
  <c r="O184"/>
  <c r="M184"/>
  <c r="N184" s="1"/>
  <c r="Q184" s="1"/>
  <c r="L184"/>
  <c r="O183"/>
  <c r="P183" s="1"/>
  <c r="M183"/>
  <c r="N183" s="1"/>
  <c r="Q183" s="1"/>
  <c r="L183"/>
  <c r="O182"/>
  <c r="P182" s="1"/>
  <c r="M182"/>
  <c r="L182"/>
  <c r="O181"/>
  <c r="P181" s="1"/>
  <c r="M181"/>
  <c r="L181"/>
  <c r="N181" s="1"/>
  <c r="P180"/>
  <c r="O180"/>
  <c r="M180"/>
  <c r="N180" s="1"/>
  <c r="Q180" s="1"/>
  <c r="L180"/>
  <c r="O179"/>
  <c r="P179" s="1"/>
  <c r="M179"/>
  <c r="N179" s="1"/>
  <c r="Q179" s="1"/>
  <c r="L179"/>
  <c r="O178"/>
  <c r="P178" s="1"/>
  <c r="M178"/>
  <c r="L178"/>
  <c r="O177"/>
  <c r="P177" s="1"/>
  <c r="M177"/>
  <c r="L177"/>
  <c r="N177" s="1"/>
  <c r="P176"/>
  <c r="O176"/>
  <c r="M176"/>
  <c r="N176" s="1"/>
  <c r="Q176" s="1"/>
  <c r="L176"/>
  <c r="O175"/>
  <c r="P175" s="1"/>
  <c r="M175"/>
  <c r="N175" s="1"/>
  <c r="Q175" s="1"/>
  <c r="L175"/>
  <c r="O174"/>
  <c r="P174" s="1"/>
  <c r="M174"/>
  <c r="L174"/>
  <c r="O173"/>
  <c r="P173" s="1"/>
  <c r="M173"/>
  <c r="L173"/>
  <c r="N173" s="1"/>
  <c r="P172"/>
  <c r="O172"/>
  <c r="M172"/>
  <c r="N172" s="1"/>
  <c r="Q172" s="1"/>
  <c r="L172"/>
  <c r="O171"/>
  <c r="P171" s="1"/>
  <c r="M171"/>
  <c r="N171" s="1"/>
  <c r="Q171" s="1"/>
  <c r="L171"/>
  <c r="O170"/>
  <c r="P170" s="1"/>
  <c r="M170"/>
  <c r="L170"/>
  <c r="O169"/>
  <c r="P169" s="1"/>
  <c r="M169"/>
  <c r="L169"/>
  <c r="N169" s="1"/>
  <c r="P168"/>
  <c r="O168"/>
  <c r="M168"/>
  <c r="N168" s="1"/>
  <c r="Q168" s="1"/>
  <c r="L168"/>
  <c r="O167"/>
  <c r="P167" s="1"/>
  <c r="M167"/>
  <c r="N167" s="1"/>
  <c r="Q167" s="1"/>
  <c r="L167"/>
  <c r="O166"/>
  <c r="P166" s="1"/>
  <c r="M166"/>
  <c r="L166"/>
  <c r="O165"/>
  <c r="P165" s="1"/>
  <c r="M165"/>
  <c r="L165"/>
  <c r="N165" s="1"/>
  <c r="P164"/>
  <c r="O164"/>
  <c r="M164"/>
  <c r="N164" s="1"/>
  <c r="Q164" s="1"/>
  <c r="L164"/>
  <c r="O163"/>
  <c r="P163" s="1"/>
  <c r="M163"/>
  <c r="N163" s="1"/>
  <c r="Q163" s="1"/>
  <c r="L163"/>
  <c r="O162"/>
  <c r="P162" s="1"/>
  <c r="M162"/>
  <c r="L162"/>
  <c r="O161"/>
  <c r="P161" s="1"/>
  <c r="M161"/>
  <c r="L161"/>
  <c r="O160"/>
  <c r="P160" s="1"/>
  <c r="M160"/>
  <c r="L160"/>
  <c r="O159"/>
  <c r="P159" s="1"/>
  <c r="M159"/>
  <c r="L159"/>
  <c r="O158"/>
  <c r="P158" s="1"/>
  <c r="M158"/>
  <c r="L158"/>
  <c r="O157"/>
  <c r="P157" s="1"/>
  <c r="M157"/>
  <c r="L157"/>
  <c r="O156"/>
  <c r="P156" s="1"/>
  <c r="M156"/>
  <c r="L156"/>
  <c r="O155"/>
  <c r="P155" s="1"/>
  <c r="M155"/>
  <c r="L155"/>
  <c r="O154"/>
  <c r="P154" s="1"/>
  <c r="M154"/>
  <c r="L154"/>
  <c r="O153"/>
  <c r="P153" s="1"/>
  <c r="M153"/>
  <c r="L153"/>
  <c r="O152"/>
  <c r="P152" s="1"/>
  <c r="M152"/>
  <c r="L152"/>
  <c r="O151"/>
  <c r="P151" s="1"/>
  <c r="M151"/>
  <c r="L151"/>
  <c r="O150"/>
  <c r="P150" s="1"/>
  <c r="M150"/>
  <c r="L150"/>
  <c r="O149"/>
  <c r="P149" s="1"/>
  <c r="M149"/>
  <c r="L149"/>
  <c r="O148"/>
  <c r="P148" s="1"/>
  <c r="M148"/>
  <c r="L148"/>
  <c r="O147"/>
  <c r="P147" s="1"/>
  <c r="M147"/>
  <c r="L147"/>
  <c r="O146"/>
  <c r="P146" s="1"/>
  <c r="M146"/>
  <c r="L146"/>
  <c r="O145"/>
  <c r="P145" s="1"/>
  <c r="M145"/>
  <c r="L145"/>
  <c r="O144"/>
  <c r="P144" s="1"/>
  <c r="M144"/>
  <c r="L144"/>
  <c r="O143"/>
  <c r="P143" s="1"/>
  <c r="M143"/>
  <c r="L143"/>
  <c r="O142"/>
  <c r="P142" s="1"/>
  <c r="M142"/>
  <c r="L142"/>
  <c r="O141"/>
  <c r="P141" s="1"/>
  <c r="M141"/>
  <c r="L141"/>
  <c r="O140"/>
  <c r="P140" s="1"/>
  <c r="M140"/>
  <c r="L140"/>
  <c r="O139"/>
  <c r="P139" s="1"/>
  <c r="M139"/>
  <c r="L139"/>
  <c r="O138"/>
  <c r="P138" s="1"/>
  <c r="M138"/>
  <c r="L138"/>
  <c r="O137"/>
  <c r="P137" s="1"/>
  <c r="M137"/>
  <c r="L137"/>
  <c r="O136"/>
  <c r="P136" s="1"/>
  <c r="M136"/>
  <c r="L136"/>
  <c r="O135"/>
  <c r="P135" s="1"/>
  <c r="M135"/>
  <c r="L135"/>
  <c r="O134"/>
  <c r="P134" s="1"/>
  <c r="M134"/>
  <c r="L134"/>
  <c r="O133"/>
  <c r="P133" s="1"/>
  <c r="M133"/>
  <c r="L133"/>
  <c r="O132"/>
  <c r="P132" s="1"/>
  <c r="M132"/>
  <c r="L132"/>
  <c r="O131"/>
  <c r="P131" s="1"/>
  <c r="M131"/>
  <c r="L131"/>
  <c r="O130"/>
  <c r="P130" s="1"/>
  <c r="M130"/>
  <c r="L130"/>
  <c r="O129"/>
  <c r="P129" s="1"/>
  <c r="M129"/>
  <c r="L129"/>
  <c r="O128"/>
  <c r="P128" s="1"/>
  <c r="M128"/>
  <c r="L128"/>
  <c r="O127"/>
  <c r="P127" s="1"/>
  <c r="M127"/>
  <c r="L127"/>
  <c r="O126"/>
  <c r="P126" s="1"/>
  <c r="M126"/>
  <c r="L126"/>
  <c r="O125"/>
  <c r="P125" s="1"/>
  <c r="M125"/>
  <c r="L125"/>
  <c r="O124"/>
  <c r="P124" s="1"/>
  <c r="M124"/>
  <c r="L124"/>
  <c r="O123"/>
  <c r="P123" s="1"/>
  <c r="M123"/>
  <c r="L123"/>
  <c r="O122"/>
  <c r="P122" s="1"/>
  <c r="M122"/>
  <c r="L122"/>
  <c r="O121"/>
  <c r="P121" s="1"/>
  <c r="M121"/>
  <c r="L121"/>
  <c r="O120"/>
  <c r="P120" s="1"/>
  <c r="M120"/>
  <c r="L120"/>
  <c r="O119"/>
  <c r="P119" s="1"/>
  <c r="M119"/>
  <c r="L119"/>
  <c r="O118"/>
  <c r="P118" s="1"/>
  <c r="M118"/>
  <c r="L118"/>
  <c r="O117"/>
  <c r="P117" s="1"/>
  <c r="M117"/>
  <c r="L117"/>
  <c r="O116"/>
  <c r="P116" s="1"/>
  <c r="M116"/>
  <c r="L116"/>
  <c r="O115"/>
  <c r="P115" s="1"/>
  <c r="M115"/>
  <c r="L115"/>
  <c r="O114"/>
  <c r="P114" s="1"/>
  <c r="M114"/>
  <c r="L114"/>
  <c r="O113"/>
  <c r="P113" s="1"/>
  <c r="M113"/>
  <c r="L113"/>
  <c r="O112"/>
  <c r="P112" s="1"/>
  <c r="M112"/>
  <c r="L112"/>
  <c r="O111"/>
  <c r="P111" s="1"/>
  <c r="M111"/>
  <c r="L111"/>
  <c r="O110"/>
  <c r="P110" s="1"/>
  <c r="M110"/>
  <c r="L110"/>
  <c r="O109"/>
  <c r="P109" s="1"/>
  <c r="M109"/>
  <c r="L109"/>
  <c r="O108"/>
  <c r="P108" s="1"/>
  <c r="M108"/>
  <c r="L108"/>
  <c r="O107"/>
  <c r="P107" s="1"/>
  <c r="M107"/>
  <c r="L107"/>
  <c r="O106"/>
  <c r="P106" s="1"/>
  <c r="M106"/>
  <c r="L106"/>
  <c r="O105"/>
  <c r="P105" s="1"/>
  <c r="M105"/>
  <c r="L105"/>
  <c r="O104"/>
  <c r="P104" s="1"/>
  <c r="M104"/>
  <c r="L104"/>
  <c r="O103"/>
  <c r="P103" s="1"/>
  <c r="M103"/>
  <c r="L103"/>
  <c r="O102"/>
  <c r="P102" s="1"/>
  <c r="M102"/>
  <c r="L102"/>
  <c r="O101"/>
  <c r="P101" s="1"/>
  <c r="M101"/>
  <c r="L101"/>
  <c r="O100"/>
  <c r="P100" s="1"/>
  <c r="M100"/>
  <c r="L100"/>
  <c r="O99"/>
  <c r="P99" s="1"/>
  <c r="M99"/>
  <c r="L99"/>
  <c r="O98"/>
  <c r="P98" s="1"/>
  <c r="M98"/>
  <c r="L98"/>
  <c r="O97"/>
  <c r="P97" s="1"/>
  <c r="M97"/>
  <c r="L97"/>
  <c r="O96"/>
  <c r="P96" s="1"/>
  <c r="M96"/>
  <c r="L96"/>
  <c r="O95"/>
  <c r="P95" s="1"/>
  <c r="M95"/>
  <c r="L95"/>
  <c r="O94"/>
  <c r="P94" s="1"/>
  <c r="M94"/>
  <c r="L94"/>
  <c r="O93"/>
  <c r="P93" s="1"/>
  <c r="M93"/>
  <c r="L93"/>
  <c r="O92"/>
  <c r="P92" s="1"/>
  <c r="M92"/>
  <c r="L92"/>
  <c r="O91"/>
  <c r="P91" s="1"/>
  <c r="M91"/>
  <c r="L91"/>
  <c r="O90"/>
  <c r="P90" s="1"/>
  <c r="M90"/>
  <c r="L90"/>
  <c r="O89"/>
  <c r="P89" s="1"/>
  <c r="M89"/>
  <c r="L89"/>
  <c r="O88"/>
  <c r="P88" s="1"/>
  <c r="M88"/>
  <c r="L88"/>
  <c r="O87"/>
  <c r="P87" s="1"/>
  <c r="M87"/>
  <c r="L87"/>
  <c r="O86"/>
  <c r="P86" s="1"/>
  <c r="M86"/>
  <c r="L86"/>
  <c r="O85"/>
  <c r="P85" s="1"/>
  <c r="M85"/>
  <c r="L85"/>
  <c r="O84"/>
  <c r="P84" s="1"/>
  <c r="M84"/>
  <c r="L84"/>
  <c r="O83"/>
  <c r="P83" s="1"/>
  <c r="M83"/>
  <c r="L83"/>
  <c r="O82"/>
  <c r="P82" s="1"/>
  <c r="M82"/>
  <c r="L82"/>
  <c r="O81"/>
  <c r="P81" s="1"/>
  <c r="M81"/>
  <c r="L81"/>
  <c r="O80"/>
  <c r="P80" s="1"/>
  <c r="M80"/>
  <c r="L80"/>
  <c r="O79"/>
  <c r="P79" s="1"/>
  <c r="M79"/>
  <c r="L79"/>
  <c r="O78"/>
  <c r="P78" s="1"/>
  <c r="M78"/>
  <c r="L78"/>
  <c r="O77"/>
  <c r="P77" s="1"/>
  <c r="M77"/>
  <c r="L77"/>
  <c r="O76"/>
  <c r="P76" s="1"/>
  <c r="M76"/>
  <c r="L76"/>
  <c r="O75"/>
  <c r="P75" s="1"/>
  <c r="M75"/>
  <c r="L75"/>
  <c r="O74"/>
  <c r="P74" s="1"/>
  <c r="M74"/>
  <c r="L74"/>
  <c r="O73"/>
  <c r="P73" s="1"/>
  <c r="M73"/>
  <c r="L73"/>
  <c r="O72"/>
  <c r="P72" s="1"/>
  <c r="M72"/>
  <c r="L72"/>
  <c r="O71"/>
  <c r="P71" s="1"/>
  <c r="M71"/>
  <c r="L71"/>
  <c r="O70"/>
  <c r="P70" s="1"/>
  <c r="M70"/>
  <c r="L70"/>
  <c r="O69"/>
  <c r="P69" s="1"/>
  <c r="M69"/>
  <c r="L69"/>
  <c r="O68"/>
  <c r="P68" s="1"/>
  <c r="N68"/>
  <c r="M68"/>
  <c r="L68"/>
  <c r="O67"/>
  <c r="P67" s="1"/>
  <c r="M67"/>
  <c r="L67"/>
  <c r="O66"/>
  <c r="P66" s="1"/>
  <c r="N66"/>
  <c r="M66"/>
  <c r="L66"/>
  <c r="P65"/>
  <c r="O65"/>
  <c r="M65"/>
  <c r="L65"/>
  <c r="N65" s="1"/>
  <c r="Q65" s="1"/>
  <c r="R65" s="1"/>
  <c r="P64"/>
  <c r="O64"/>
  <c r="M64"/>
  <c r="L64"/>
  <c r="N64" s="1"/>
  <c r="P63"/>
  <c r="O63"/>
  <c r="M63"/>
  <c r="L63"/>
  <c r="N63" s="1"/>
  <c r="P62"/>
  <c r="O62"/>
  <c r="M62"/>
  <c r="L62"/>
  <c r="N62" s="1"/>
  <c r="O61"/>
  <c r="P61" s="1"/>
  <c r="N61"/>
  <c r="Q61" s="1"/>
  <c r="M61"/>
  <c r="L61"/>
  <c r="O60"/>
  <c r="P60" s="1"/>
  <c r="M60"/>
  <c r="L60"/>
  <c r="O59"/>
  <c r="P59" s="1"/>
  <c r="M59"/>
  <c r="L59"/>
  <c r="O58"/>
  <c r="P58" s="1"/>
  <c r="N58"/>
  <c r="M58"/>
  <c r="L58"/>
  <c r="P57"/>
  <c r="O57"/>
  <c r="M57"/>
  <c r="L57"/>
  <c r="N57" s="1"/>
  <c r="Q57" s="1"/>
  <c r="R57" s="1"/>
  <c r="P56"/>
  <c r="O56"/>
  <c r="M56"/>
  <c r="L56"/>
  <c r="N56" s="1"/>
  <c r="P55"/>
  <c r="O55"/>
  <c r="M55"/>
  <c r="L55"/>
  <c r="N55" s="1"/>
  <c r="P54"/>
  <c r="O54"/>
  <c r="M54"/>
  <c r="L54"/>
  <c r="N54" s="1"/>
  <c r="O53"/>
  <c r="P53" s="1"/>
  <c r="N53"/>
  <c r="Q53" s="1"/>
  <c r="M53"/>
  <c r="L53"/>
  <c r="O52"/>
  <c r="P52" s="1"/>
  <c r="M52"/>
  <c r="L52"/>
  <c r="O51"/>
  <c r="P51" s="1"/>
  <c r="M51"/>
  <c r="L51"/>
  <c r="O50"/>
  <c r="P50" s="1"/>
  <c r="N50"/>
  <c r="M50"/>
  <c r="L50"/>
  <c r="P49"/>
  <c r="O49"/>
  <c r="M49"/>
  <c r="L49"/>
  <c r="N49" s="1"/>
  <c r="Q49" s="1"/>
  <c r="R49" s="1"/>
  <c r="P48"/>
  <c r="O48"/>
  <c r="M48"/>
  <c r="L48"/>
  <c r="N48" s="1"/>
  <c r="P47"/>
  <c r="O47"/>
  <c r="M47"/>
  <c r="L47"/>
  <c r="N47" s="1"/>
  <c r="P46"/>
  <c r="O46"/>
  <c r="M46"/>
  <c r="L46"/>
  <c r="N46" s="1"/>
  <c r="O45"/>
  <c r="P45" s="1"/>
  <c r="N45"/>
  <c r="Q45" s="1"/>
  <c r="M45"/>
  <c r="L45"/>
  <c r="O44"/>
  <c r="P44" s="1"/>
  <c r="M44"/>
  <c r="L44"/>
  <c r="O43"/>
  <c r="P43" s="1"/>
  <c r="M43"/>
  <c r="L43"/>
  <c r="O42"/>
  <c r="P42" s="1"/>
  <c r="N42"/>
  <c r="M42"/>
  <c r="L42"/>
  <c r="P41"/>
  <c r="O41"/>
  <c r="M41"/>
  <c r="L41"/>
  <c r="N41" s="1"/>
  <c r="Q41" s="1"/>
  <c r="R41" s="1"/>
  <c r="P40"/>
  <c r="O40"/>
  <c r="M40"/>
  <c r="L40"/>
  <c r="N40" s="1"/>
  <c r="P39"/>
  <c r="O39"/>
  <c r="M39"/>
  <c r="L39"/>
  <c r="N39" s="1"/>
  <c r="P38"/>
  <c r="O38"/>
  <c r="M38"/>
  <c r="L38"/>
  <c r="N38" s="1"/>
  <c r="O37"/>
  <c r="P37" s="1"/>
  <c r="N37"/>
  <c r="Q37" s="1"/>
  <c r="M37"/>
  <c r="L37"/>
  <c r="O36"/>
  <c r="P36" s="1"/>
  <c r="M36"/>
  <c r="L36"/>
  <c r="O35"/>
  <c r="P35" s="1"/>
  <c r="M35"/>
  <c r="L35"/>
  <c r="O34"/>
  <c r="P34" s="1"/>
  <c r="N34"/>
  <c r="M34"/>
  <c r="L34"/>
  <c r="P33"/>
  <c r="O33"/>
  <c r="M33"/>
  <c r="L33"/>
  <c r="N33" s="1"/>
  <c r="Q33" s="1"/>
  <c r="R33" s="1"/>
  <c r="P32"/>
  <c r="O32"/>
  <c r="M32"/>
  <c r="L32"/>
  <c r="N32" s="1"/>
  <c r="P31"/>
  <c r="O31"/>
  <c r="M31"/>
  <c r="L31"/>
  <c r="N31" s="1"/>
  <c r="P30"/>
  <c r="O30"/>
  <c r="M30"/>
  <c r="L30"/>
  <c r="N30" s="1"/>
  <c r="O29"/>
  <c r="P29" s="1"/>
  <c r="N29"/>
  <c r="Q29" s="1"/>
  <c r="M29"/>
  <c r="L29"/>
  <c r="O28"/>
  <c r="P28" s="1"/>
  <c r="M28"/>
  <c r="L28"/>
  <c r="O27"/>
  <c r="P27" s="1"/>
  <c r="M27"/>
  <c r="L27"/>
  <c r="O26"/>
  <c r="P26" s="1"/>
  <c r="N26"/>
  <c r="M26"/>
  <c r="L26"/>
  <c r="P25"/>
  <c r="O25"/>
  <c r="M25"/>
  <c r="L25"/>
  <c r="N25" s="1"/>
  <c r="Q25" s="1"/>
  <c r="R25" s="1"/>
  <c r="P24"/>
  <c r="O24"/>
  <c r="M24"/>
  <c r="L24"/>
  <c r="N24" s="1"/>
  <c r="P23"/>
  <c r="O23"/>
  <c r="M23"/>
  <c r="L23"/>
  <c r="N23" s="1"/>
  <c r="P22"/>
  <c r="O22"/>
  <c r="M22"/>
  <c r="L22"/>
  <c r="N22" s="1"/>
  <c r="O21"/>
  <c r="P21" s="1"/>
  <c r="N21"/>
  <c r="Q21" s="1"/>
  <c r="M21"/>
  <c r="L21"/>
  <c r="O20"/>
  <c r="P20" s="1"/>
  <c r="M20"/>
  <c r="L20"/>
  <c r="O19"/>
  <c r="P19" s="1"/>
  <c r="M19"/>
  <c r="L19"/>
  <c r="O18"/>
  <c r="P18" s="1"/>
  <c r="N18"/>
  <c r="M18"/>
  <c r="L18"/>
  <c r="P17"/>
  <c r="O17"/>
  <c r="M17"/>
  <c r="L17"/>
  <c r="N17" s="1"/>
  <c r="Q17" s="1"/>
  <c r="R17" s="1"/>
  <c r="P16"/>
  <c r="O16"/>
  <c r="M16"/>
  <c r="L16"/>
  <c r="N16" s="1"/>
  <c r="P15"/>
  <c r="O15"/>
  <c r="M15"/>
  <c r="L15"/>
  <c r="N15" s="1"/>
  <c r="P14"/>
  <c r="O14"/>
  <c r="M14"/>
  <c r="L14"/>
  <c r="N14" s="1"/>
  <c r="O13"/>
  <c r="P13" s="1"/>
  <c r="N13"/>
  <c r="M13"/>
  <c r="L13"/>
  <c r="O12"/>
  <c r="P12" s="1"/>
  <c r="M12"/>
  <c r="L12"/>
  <c r="O11"/>
  <c r="P11" s="1"/>
  <c r="M11"/>
  <c r="L11"/>
  <c r="O10"/>
  <c r="P10" s="1"/>
  <c r="N10"/>
  <c r="M10"/>
  <c r="L10"/>
  <c r="P9"/>
  <c r="O9"/>
  <c r="M9"/>
  <c r="L9"/>
  <c r="N9" s="1"/>
  <c r="P8"/>
  <c r="O8"/>
  <c r="M8"/>
  <c r="L8"/>
  <c r="N8" s="1"/>
  <c r="P7"/>
  <c r="O7"/>
  <c r="M7"/>
  <c r="L7"/>
  <c r="N7" s="1"/>
  <c r="P6"/>
  <c r="O6"/>
  <c r="M6"/>
  <c r="L6"/>
  <c r="N6" s="1"/>
  <c r="P5"/>
  <c r="O5"/>
  <c r="M5"/>
  <c r="L5"/>
  <c r="N5" s="1"/>
  <c r="P4"/>
  <c r="O4"/>
  <c r="M4"/>
  <c r="L4"/>
  <c r="R266" l="1"/>
  <c r="R262"/>
  <c r="N70"/>
  <c r="N72"/>
  <c r="N74"/>
  <c r="N76"/>
  <c r="N78"/>
  <c r="N80"/>
  <c r="N81"/>
  <c r="N83"/>
  <c r="N85"/>
  <c r="N87"/>
  <c r="N89"/>
  <c r="N91"/>
  <c r="N93"/>
  <c r="N96"/>
  <c r="N97"/>
  <c r="N99"/>
  <c r="N101"/>
  <c r="N104"/>
  <c r="N110"/>
  <c r="O278"/>
  <c r="O376" s="1"/>
  <c r="O378" s="1"/>
  <c r="N11"/>
  <c r="N12"/>
  <c r="N19"/>
  <c r="N20"/>
  <c r="N27"/>
  <c r="N28"/>
  <c r="N35"/>
  <c r="N36"/>
  <c r="N43"/>
  <c r="N44"/>
  <c r="N51"/>
  <c r="N52"/>
  <c r="N59"/>
  <c r="N60"/>
  <c r="N67"/>
  <c r="R163"/>
  <c r="R167"/>
  <c r="R171"/>
  <c r="R175"/>
  <c r="R179"/>
  <c r="R183"/>
  <c r="R187"/>
  <c r="R191"/>
  <c r="N197"/>
  <c r="N205"/>
  <c r="N213"/>
  <c r="N221"/>
  <c r="N229"/>
  <c r="N283"/>
  <c r="N333"/>
  <c r="N337"/>
  <c r="N341"/>
  <c r="N345"/>
  <c r="N349"/>
  <c r="N353"/>
  <c r="N357"/>
  <c r="N362"/>
  <c r="R37"/>
  <c r="R53"/>
  <c r="M278"/>
  <c r="M376" s="1"/>
  <c r="M378" s="1"/>
  <c r="R45"/>
  <c r="R263"/>
  <c r="R267"/>
  <c r="R271"/>
  <c r="R275"/>
  <c r="N314"/>
  <c r="N319"/>
  <c r="N331"/>
  <c r="N335"/>
  <c r="N339"/>
  <c r="N343"/>
  <c r="N347"/>
  <c r="N351"/>
  <c r="N355"/>
  <c r="N359"/>
  <c r="R21"/>
  <c r="R29"/>
  <c r="R61"/>
  <c r="N69"/>
  <c r="N71"/>
  <c r="Q71" s="1"/>
  <c r="R71" s="1"/>
  <c r="S71" s="1"/>
  <c r="N73"/>
  <c r="N75"/>
  <c r="N77"/>
  <c r="N79"/>
  <c r="Q79" s="1"/>
  <c r="R79" s="1"/>
  <c r="S79" s="1"/>
  <c r="N82"/>
  <c r="N84"/>
  <c r="N86"/>
  <c r="N88"/>
  <c r="N90"/>
  <c r="N92"/>
  <c r="N94"/>
  <c r="N95"/>
  <c r="Q95" s="1"/>
  <c r="R95" s="1"/>
  <c r="S95" s="1"/>
  <c r="N98"/>
  <c r="N100"/>
  <c r="N102"/>
  <c r="N103"/>
  <c r="Q103" s="1"/>
  <c r="R103" s="1"/>
  <c r="S103" s="1"/>
  <c r="N105"/>
  <c r="N106"/>
  <c r="N107"/>
  <c r="N108"/>
  <c r="N109"/>
  <c r="N111"/>
  <c r="N112"/>
  <c r="N113"/>
  <c r="N114"/>
  <c r="N115"/>
  <c r="N116"/>
  <c r="N117"/>
  <c r="N118"/>
  <c r="N119"/>
  <c r="N120"/>
  <c r="N121"/>
  <c r="N122"/>
  <c r="N123"/>
  <c r="N124"/>
  <c r="N125"/>
  <c r="N126"/>
  <c r="N127"/>
  <c r="N128"/>
  <c r="N129"/>
  <c r="N130"/>
  <c r="N131"/>
  <c r="N132"/>
  <c r="N133"/>
  <c r="N134"/>
  <c r="N135"/>
  <c r="N136"/>
  <c r="N137"/>
  <c r="N138"/>
  <c r="N139"/>
  <c r="N140"/>
  <c r="N141"/>
  <c r="N142"/>
  <c r="N143"/>
  <c r="N144"/>
  <c r="N145"/>
  <c r="N146"/>
  <c r="N147"/>
  <c r="N148"/>
  <c r="N149"/>
  <c r="N150"/>
  <c r="N151"/>
  <c r="N152"/>
  <c r="N153"/>
  <c r="N154"/>
  <c r="N155"/>
  <c r="N156"/>
  <c r="N157"/>
  <c r="N158"/>
  <c r="N159"/>
  <c r="N160"/>
  <c r="N161"/>
  <c r="N162"/>
  <c r="R164"/>
  <c r="N166"/>
  <c r="R168"/>
  <c r="N170"/>
  <c r="R172"/>
  <c r="N174"/>
  <c r="R176"/>
  <c r="N178"/>
  <c r="R180"/>
  <c r="N182"/>
  <c r="R184"/>
  <c r="N186"/>
  <c r="R188"/>
  <c r="N190"/>
  <c r="N199"/>
  <c r="N207"/>
  <c r="N215"/>
  <c r="N223"/>
  <c r="N231"/>
  <c r="I378"/>
  <c r="M374"/>
  <c r="M377" s="1"/>
  <c r="R303"/>
  <c r="R307"/>
  <c r="R311"/>
  <c r="R316"/>
  <c r="R321"/>
  <c r="R325"/>
  <c r="R329"/>
  <c r="N332"/>
  <c r="N336"/>
  <c r="N340"/>
  <c r="N344"/>
  <c r="N348"/>
  <c r="N352"/>
  <c r="N356"/>
  <c r="Q11"/>
  <c r="R11" s="1"/>
  <c r="S11" s="1"/>
  <c r="Q12"/>
  <c r="Q19"/>
  <c r="R19" s="1"/>
  <c r="S19" s="1"/>
  <c r="Q20"/>
  <c r="R20" s="1"/>
  <c r="S20" s="1"/>
  <c r="Q27"/>
  <c r="R27" s="1"/>
  <c r="S27" s="1"/>
  <c r="Q28"/>
  <c r="R28" s="1"/>
  <c r="S28" s="1"/>
  <c r="Q35"/>
  <c r="R35" s="1"/>
  <c r="S35" s="1"/>
  <c r="Q36"/>
  <c r="Q43"/>
  <c r="R43" s="1"/>
  <c r="S43" s="1"/>
  <c r="Q44"/>
  <c r="Q51"/>
  <c r="R51" s="1"/>
  <c r="S51" s="1"/>
  <c r="Q52"/>
  <c r="R52" s="1"/>
  <c r="S52" s="1"/>
  <c r="Q59"/>
  <c r="R59" s="1"/>
  <c r="S59" s="1"/>
  <c r="Q60"/>
  <c r="R60" s="1"/>
  <c r="S60" s="1"/>
  <c r="Q67"/>
  <c r="R12"/>
  <c r="S12" s="1"/>
  <c r="R36"/>
  <c r="S36" s="1"/>
  <c r="R44"/>
  <c r="S44" s="1"/>
  <c r="R67"/>
  <c r="S67" s="1"/>
  <c r="Q5"/>
  <c r="R5" s="1"/>
  <c r="S5" s="1"/>
  <c r="Q6"/>
  <c r="Q7"/>
  <c r="R7" s="1"/>
  <c r="S7" s="1"/>
  <c r="S8"/>
  <c r="Q8"/>
  <c r="Q15"/>
  <c r="Q16"/>
  <c r="Q23"/>
  <c r="R23" s="1"/>
  <c r="S23" s="1"/>
  <c r="Q24"/>
  <c r="Q31"/>
  <c r="Q32"/>
  <c r="R32" s="1"/>
  <c r="S32" s="1"/>
  <c r="Q39"/>
  <c r="R39" s="1"/>
  <c r="S39" s="1"/>
  <c r="S40"/>
  <c r="Q40"/>
  <c r="Q47"/>
  <c r="Q48"/>
  <c r="Q55"/>
  <c r="R55" s="1"/>
  <c r="S55" s="1"/>
  <c r="Q56"/>
  <c r="R56" s="1"/>
  <c r="S56" s="1"/>
  <c r="Q63"/>
  <c r="R63" s="1"/>
  <c r="S63" s="1"/>
  <c r="Q64"/>
  <c r="R64" s="1"/>
  <c r="S64" s="1"/>
  <c r="R6"/>
  <c r="S6" s="1"/>
  <c r="R8"/>
  <c r="R15"/>
  <c r="S15" s="1"/>
  <c r="R16"/>
  <c r="S16" s="1"/>
  <c r="R24"/>
  <c r="S24" s="1"/>
  <c r="R31"/>
  <c r="S31" s="1"/>
  <c r="R40"/>
  <c r="R47"/>
  <c r="S47" s="1"/>
  <c r="R48"/>
  <c r="S48" s="1"/>
  <c r="Q197"/>
  <c r="Q205"/>
  <c r="R205" s="1"/>
  <c r="S205" s="1"/>
  <c r="Q213"/>
  <c r="Q221"/>
  <c r="R221" s="1"/>
  <c r="S221" s="1"/>
  <c r="Q229"/>
  <c r="R229" s="1"/>
  <c r="S229" s="1"/>
  <c r="L278"/>
  <c r="L376" s="1"/>
  <c r="P278"/>
  <c r="P376" s="1"/>
  <c r="Q9"/>
  <c r="R9" s="1"/>
  <c r="S9" s="1"/>
  <c r="Q13"/>
  <c r="R13" s="1"/>
  <c r="S13" s="1"/>
  <c r="Q195"/>
  <c r="Q203"/>
  <c r="R203" s="1"/>
  <c r="S203" s="1"/>
  <c r="Q211"/>
  <c r="Q219"/>
  <c r="R219" s="1"/>
  <c r="S219" s="1"/>
  <c r="Q227"/>
  <c r="R227" s="1"/>
  <c r="S227" s="1"/>
  <c r="Q10"/>
  <c r="R10" s="1"/>
  <c r="S10" s="1"/>
  <c r="Q14"/>
  <c r="R14" s="1"/>
  <c r="S14" s="1"/>
  <c r="Q18"/>
  <c r="R18" s="1"/>
  <c r="S18" s="1"/>
  <c r="Q22"/>
  <c r="R22" s="1"/>
  <c r="S22" s="1"/>
  <c r="Q26"/>
  <c r="R26" s="1"/>
  <c r="S26" s="1"/>
  <c r="Q30"/>
  <c r="R30" s="1"/>
  <c r="S30" s="1"/>
  <c r="Q34"/>
  <c r="R34" s="1"/>
  <c r="S34" s="1"/>
  <c r="Q38"/>
  <c r="R38" s="1"/>
  <c r="S38" s="1"/>
  <c r="Q42"/>
  <c r="R42" s="1"/>
  <c r="S42" s="1"/>
  <c r="Q46"/>
  <c r="R46" s="1"/>
  <c r="S46" s="1"/>
  <c r="Q50"/>
  <c r="R50" s="1"/>
  <c r="S50" s="1"/>
  <c r="Q54"/>
  <c r="R54" s="1"/>
  <c r="S54" s="1"/>
  <c r="Q58"/>
  <c r="R58" s="1"/>
  <c r="S58" s="1"/>
  <c r="Q62"/>
  <c r="R62" s="1"/>
  <c r="S62" s="1"/>
  <c r="Q66"/>
  <c r="R66" s="1"/>
  <c r="S66" s="1"/>
  <c r="R197"/>
  <c r="S197" s="1"/>
  <c r="R213"/>
  <c r="S213" s="1"/>
  <c r="Q165"/>
  <c r="R165" s="1"/>
  <c r="S165" s="1"/>
  <c r="Q169"/>
  <c r="R169" s="1"/>
  <c r="S169" s="1"/>
  <c r="Q173"/>
  <c r="R173" s="1"/>
  <c r="S173" s="1"/>
  <c r="Q177"/>
  <c r="R177" s="1"/>
  <c r="S177" s="1"/>
  <c r="Q181"/>
  <c r="R181" s="1"/>
  <c r="S181" s="1"/>
  <c r="Q185"/>
  <c r="R185" s="1"/>
  <c r="S185" s="1"/>
  <c r="Q189"/>
  <c r="R189" s="1"/>
  <c r="S189" s="1"/>
  <c r="Q193"/>
  <c r="Q201"/>
  <c r="Q209"/>
  <c r="R209" s="1"/>
  <c r="S209" s="1"/>
  <c r="Q217"/>
  <c r="Q225"/>
  <c r="N4"/>
  <c r="R195"/>
  <c r="S195" s="1"/>
  <c r="R211"/>
  <c r="S211" s="1"/>
  <c r="Q68"/>
  <c r="R68" s="1"/>
  <c r="S68" s="1"/>
  <c r="Q69"/>
  <c r="R69" s="1"/>
  <c r="S69" s="1"/>
  <c r="Q70"/>
  <c r="R70" s="1"/>
  <c r="S70" s="1"/>
  <c r="Q72"/>
  <c r="R72" s="1"/>
  <c r="S72" s="1"/>
  <c r="Q73"/>
  <c r="R73" s="1"/>
  <c r="S73" s="1"/>
  <c r="Q74"/>
  <c r="R74" s="1"/>
  <c r="S74" s="1"/>
  <c r="Q75"/>
  <c r="R75" s="1"/>
  <c r="S75" s="1"/>
  <c r="Q76"/>
  <c r="R76" s="1"/>
  <c r="S76" s="1"/>
  <c r="Q77"/>
  <c r="R77" s="1"/>
  <c r="S77" s="1"/>
  <c r="Q78"/>
  <c r="R78" s="1"/>
  <c r="S78" s="1"/>
  <c r="Q80"/>
  <c r="R80" s="1"/>
  <c r="S80" s="1"/>
  <c r="Q81"/>
  <c r="R81" s="1"/>
  <c r="S81" s="1"/>
  <c r="Q82"/>
  <c r="R82" s="1"/>
  <c r="S82" s="1"/>
  <c r="Q83"/>
  <c r="R83" s="1"/>
  <c r="S83" s="1"/>
  <c r="Q84"/>
  <c r="R84" s="1"/>
  <c r="S84" s="1"/>
  <c r="Q85"/>
  <c r="R85" s="1"/>
  <c r="S85" s="1"/>
  <c r="Q86"/>
  <c r="R86" s="1"/>
  <c r="S86" s="1"/>
  <c r="Q87"/>
  <c r="R87" s="1"/>
  <c r="S87" s="1"/>
  <c r="Q88"/>
  <c r="R88" s="1"/>
  <c r="S88" s="1"/>
  <c r="Q89"/>
  <c r="R89" s="1"/>
  <c r="S89" s="1"/>
  <c r="Q90"/>
  <c r="R90" s="1"/>
  <c r="S90" s="1"/>
  <c r="Q91"/>
  <c r="R91" s="1"/>
  <c r="S91" s="1"/>
  <c r="Q92"/>
  <c r="R92" s="1"/>
  <c r="S92" s="1"/>
  <c r="Q93"/>
  <c r="R93" s="1"/>
  <c r="S93" s="1"/>
  <c r="Q94"/>
  <c r="R94" s="1"/>
  <c r="S94" s="1"/>
  <c r="Q96"/>
  <c r="R96" s="1"/>
  <c r="S96" s="1"/>
  <c r="Q97"/>
  <c r="R97" s="1"/>
  <c r="S97" s="1"/>
  <c r="Q98"/>
  <c r="R98" s="1"/>
  <c r="S98" s="1"/>
  <c r="Q99"/>
  <c r="R99" s="1"/>
  <c r="S99" s="1"/>
  <c r="Q100"/>
  <c r="R100" s="1"/>
  <c r="S100" s="1"/>
  <c r="Q101"/>
  <c r="R101" s="1"/>
  <c r="S101" s="1"/>
  <c r="Q102"/>
  <c r="R102" s="1"/>
  <c r="S102" s="1"/>
  <c r="Q104"/>
  <c r="R104" s="1"/>
  <c r="S104" s="1"/>
  <c r="Q105"/>
  <c r="R105" s="1"/>
  <c r="S105" s="1"/>
  <c r="Q106"/>
  <c r="R106" s="1"/>
  <c r="S106" s="1"/>
  <c r="Q107"/>
  <c r="R107" s="1"/>
  <c r="S107" s="1"/>
  <c r="Q108"/>
  <c r="R108" s="1"/>
  <c r="S108" s="1"/>
  <c r="Q109"/>
  <c r="R109" s="1"/>
  <c r="S109" s="1"/>
  <c r="Q110"/>
  <c r="R110" s="1"/>
  <c r="S110" s="1"/>
  <c r="Q111"/>
  <c r="R111" s="1"/>
  <c r="S111" s="1"/>
  <c r="Q112"/>
  <c r="R112" s="1"/>
  <c r="S112" s="1"/>
  <c r="Q113"/>
  <c r="R113" s="1"/>
  <c r="S113" s="1"/>
  <c r="Q114"/>
  <c r="R114" s="1"/>
  <c r="S114" s="1"/>
  <c r="Q115"/>
  <c r="R115" s="1"/>
  <c r="S115" s="1"/>
  <c r="Q116"/>
  <c r="R116" s="1"/>
  <c r="S116" s="1"/>
  <c r="Q117"/>
  <c r="R117" s="1"/>
  <c r="S117" s="1"/>
  <c r="Q118"/>
  <c r="R118" s="1"/>
  <c r="S118" s="1"/>
  <c r="Q119"/>
  <c r="R119" s="1"/>
  <c r="S119" s="1"/>
  <c r="Q120"/>
  <c r="R120" s="1"/>
  <c r="S120" s="1"/>
  <c r="Q121"/>
  <c r="R121" s="1"/>
  <c r="S121" s="1"/>
  <c r="Q122"/>
  <c r="R122" s="1"/>
  <c r="S122" s="1"/>
  <c r="Q123"/>
  <c r="R123" s="1"/>
  <c r="S123" s="1"/>
  <c r="Q124"/>
  <c r="R124" s="1"/>
  <c r="S124" s="1"/>
  <c r="Q125"/>
  <c r="R125" s="1"/>
  <c r="S125" s="1"/>
  <c r="Q126"/>
  <c r="R126" s="1"/>
  <c r="S126" s="1"/>
  <c r="Q127"/>
  <c r="R127" s="1"/>
  <c r="S127" s="1"/>
  <c r="Q128"/>
  <c r="R128" s="1"/>
  <c r="S128" s="1"/>
  <c r="Q129"/>
  <c r="R129" s="1"/>
  <c r="S129" s="1"/>
  <c r="Q130"/>
  <c r="R130" s="1"/>
  <c r="S130" s="1"/>
  <c r="Q131"/>
  <c r="R131" s="1"/>
  <c r="S131" s="1"/>
  <c r="Q132"/>
  <c r="R132" s="1"/>
  <c r="S132" s="1"/>
  <c r="Q133"/>
  <c r="R133" s="1"/>
  <c r="S133" s="1"/>
  <c r="Q134"/>
  <c r="R134" s="1"/>
  <c r="S134" s="1"/>
  <c r="Q135"/>
  <c r="R135" s="1"/>
  <c r="S135" s="1"/>
  <c r="Q136"/>
  <c r="R136" s="1"/>
  <c r="S136" s="1"/>
  <c r="Q137"/>
  <c r="R137" s="1"/>
  <c r="S137" s="1"/>
  <c r="Q138"/>
  <c r="R138" s="1"/>
  <c r="S138" s="1"/>
  <c r="Q139"/>
  <c r="R139" s="1"/>
  <c r="S139" s="1"/>
  <c r="Q140"/>
  <c r="R140" s="1"/>
  <c r="S140" s="1"/>
  <c r="Q141"/>
  <c r="R141" s="1"/>
  <c r="S141" s="1"/>
  <c r="Q142"/>
  <c r="R142" s="1"/>
  <c r="S142" s="1"/>
  <c r="Q143"/>
  <c r="R143" s="1"/>
  <c r="S143" s="1"/>
  <c r="Q144"/>
  <c r="R144" s="1"/>
  <c r="S144" s="1"/>
  <c r="Q145"/>
  <c r="R145" s="1"/>
  <c r="S145" s="1"/>
  <c r="Q146"/>
  <c r="R146" s="1"/>
  <c r="S146" s="1"/>
  <c r="Q147"/>
  <c r="R147" s="1"/>
  <c r="S147" s="1"/>
  <c r="Q148"/>
  <c r="R148" s="1"/>
  <c r="S148" s="1"/>
  <c r="Q149"/>
  <c r="R149" s="1"/>
  <c r="S149" s="1"/>
  <c r="Q150"/>
  <c r="R150" s="1"/>
  <c r="S150" s="1"/>
  <c r="Q151"/>
  <c r="R151" s="1"/>
  <c r="S151" s="1"/>
  <c r="Q152"/>
  <c r="R152" s="1"/>
  <c r="S152" s="1"/>
  <c r="Q153"/>
  <c r="R153" s="1"/>
  <c r="S153" s="1"/>
  <c r="Q154"/>
  <c r="R154" s="1"/>
  <c r="S154" s="1"/>
  <c r="Q155"/>
  <c r="R155" s="1"/>
  <c r="S155" s="1"/>
  <c r="Q156"/>
  <c r="R156" s="1"/>
  <c r="S156" s="1"/>
  <c r="Q157"/>
  <c r="R157" s="1"/>
  <c r="S157" s="1"/>
  <c r="Q158"/>
  <c r="R158" s="1"/>
  <c r="S158" s="1"/>
  <c r="Q159"/>
  <c r="R159" s="1"/>
  <c r="S159" s="1"/>
  <c r="Q160"/>
  <c r="R160" s="1"/>
  <c r="S160" s="1"/>
  <c r="Q161"/>
  <c r="R161" s="1"/>
  <c r="S161" s="1"/>
  <c r="Q162"/>
  <c r="R162" s="1"/>
  <c r="S162" s="1"/>
  <c r="Q166"/>
  <c r="R166" s="1"/>
  <c r="S166" s="1"/>
  <c r="Q170"/>
  <c r="R170" s="1"/>
  <c r="S170" s="1"/>
  <c r="Q174"/>
  <c r="R174" s="1"/>
  <c r="S174" s="1"/>
  <c r="Q178"/>
  <c r="R178" s="1"/>
  <c r="S178" s="1"/>
  <c r="Q182"/>
  <c r="R182" s="1"/>
  <c r="S182" s="1"/>
  <c r="Q186"/>
  <c r="R186" s="1"/>
  <c r="S186" s="1"/>
  <c r="Q190"/>
  <c r="R190" s="1"/>
  <c r="S190" s="1"/>
  <c r="Q199"/>
  <c r="R199" s="1"/>
  <c r="S199" s="1"/>
  <c r="Q207"/>
  <c r="R207" s="1"/>
  <c r="S207" s="1"/>
  <c r="Q215"/>
  <c r="R215" s="1"/>
  <c r="S215" s="1"/>
  <c r="Q223"/>
  <c r="R223" s="1"/>
  <c r="S223" s="1"/>
  <c r="Q231"/>
  <c r="R231" s="1"/>
  <c r="S231" s="1"/>
  <c r="S17"/>
  <c r="S21"/>
  <c r="S25"/>
  <c r="S29"/>
  <c r="S33"/>
  <c r="S37"/>
  <c r="S41"/>
  <c r="S45"/>
  <c r="S49"/>
  <c r="S53"/>
  <c r="S57"/>
  <c r="S61"/>
  <c r="S65"/>
  <c r="R193"/>
  <c r="S193" s="1"/>
  <c r="R201"/>
  <c r="S201" s="1"/>
  <c r="R217"/>
  <c r="S217" s="1"/>
  <c r="R225"/>
  <c r="S225" s="1"/>
  <c r="Q283"/>
  <c r="N374"/>
  <c r="N377" s="1"/>
  <c r="Q304"/>
  <c r="Q308"/>
  <c r="Q312"/>
  <c r="Q317"/>
  <c r="Q322"/>
  <c r="Q326"/>
  <c r="R326" s="1"/>
  <c r="S326" s="1"/>
  <c r="Q330"/>
  <c r="Q333"/>
  <c r="Q337"/>
  <c r="R337" s="1"/>
  <c r="S337" s="1"/>
  <c r="Q341"/>
  <c r="Q345"/>
  <c r="R345" s="1"/>
  <c r="S345" s="1"/>
  <c r="Q349"/>
  <c r="Q353"/>
  <c r="R353" s="1"/>
  <c r="S353" s="1"/>
  <c r="Q357"/>
  <c r="R357" s="1"/>
  <c r="S357" s="1"/>
  <c r="Q362"/>
  <c r="Q363"/>
  <c r="Q367"/>
  <c r="Q371"/>
  <c r="R372"/>
  <c r="S372" s="1"/>
  <c r="Q233"/>
  <c r="R233" s="1"/>
  <c r="S233" s="1"/>
  <c r="Q235"/>
  <c r="R235" s="1"/>
  <c r="S235"/>
  <c r="Q237"/>
  <c r="R237" s="1"/>
  <c r="S237" s="1"/>
  <c r="Q239"/>
  <c r="R239" s="1"/>
  <c r="S239"/>
  <c r="Q241"/>
  <c r="R241" s="1"/>
  <c r="S241" s="1"/>
  <c r="Q243"/>
  <c r="R243" s="1"/>
  <c r="S243"/>
  <c r="Q245"/>
  <c r="R245" s="1"/>
  <c r="S245" s="1"/>
  <c r="Q247"/>
  <c r="R247" s="1"/>
  <c r="S247"/>
  <c r="Q249"/>
  <c r="R249" s="1"/>
  <c r="S249" s="1"/>
  <c r="Q251"/>
  <c r="R251" s="1"/>
  <c r="S251"/>
  <c r="Q253"/>
  <c r="R253" s="1"/>
  <c r="S253" s="1"/>
  <c r="Q255"/>
  <c r="R255" s="1"/>
  <c r="S255"/>
  <c r="Q257"/>
  <c r="R257" s="1"/>
  <c r="S257" s="1"/>
  <c r="Q259"/>
  <c r="R259" s="1"/>
  <c r="S259"/>
  <c r="Q261"/>
  <c r="R261" s="1"/>
  <c r="S261" s="1"/>
  <c r="Q284"/>
  <c r="Q334"/>
  <c r="Q338"/>
  <c r="R338" s="1"/>
  <c r="S338" s="1"/>
  <c r="Q342"/>
  <c r="Q346"/>
  <c r="Q350"/>
  <c r="Q354"/>
  <c r="Q358"/>
  <c r="S358"/>
  <c r="R302"/>
  <c r="R332"/>
  <c r="R360"/>
  <c r="S360" s="1"/>
  <c r="R362"/>
  <c r="S362" s="1"/>
  <c r="Q285"/>
  <c r="Q286"/>
  <c r="Q287"/>
  <c r="R287" s="1"/>
  <c r="S287" s="1"/>
  <c r="Q288"/>
  <c r="Q289"/>
  <c r="R289" s="1"/>
  <c r="S289" s="1"/>
  <c r="Q290"/>
  <c r="Q291"/>
  <c r="R291" s="1"/>
  <c r="S291" s="1"/>
  <c r="Q292"/>
  <c r="S293"/>
  <c r="Q293"/>
  <c r="Q294"/>
  <c r="Q295"/>
  <c r="R295" s="1"/>
  <c r="S295" s="1"/>
  <c r="Q296"/>
  <c r="Q297"/>
  <c r="Q298"/>
  <c r="R298" s="1"/>
  <c r="S298" s="1"/>
  <c r="Q299"/>
  <c r="R299" s="1"/>
  <c r="S299" s="1"/>
  <c r="Q300"/>
  <c r="Q301"/>
  <c r="S302"/>
  <c r="Q302"/>
  <c r="Q306"/>
  <c r="R306" s="1"/>
  <c r="S306" s="1"/>
  <c r="Q310"/>
  <c r="R310" s="1"/>
  <c r="S310" s="1"/>
  <c r="Q314"/>
  <c r="Q315"/>
  <c r="R315" s="1"/>
  <c r="S315" s="1"/>
  <c r="Q319"/>
  <c r="R319" s="1"/>
  <c r="S319" s="1"/>
  <c r="Q320"/>
  <c r="R320" s="1"/>
  <c r="S320" s="1"/>
  <c r="Q324"/>
  <c r="R324" s="1"/>
  <c r="S324" s="1"/>
  <c r="Q328"/>
  <c r="R328" s="1"/>
  <c r="S328" s="1"/>
  <c r="Q331"/>
  <c r="R331" s="1"/>
  <c r="S331" s="1"/>
  <c r="Q335"/>
  <c r="R335" s="1"/>
  <c r="S335" s="1"/>
  <c r="Q339"/>
  <c r="R339" s="1"/>
  <c r="S339" s="1"/>
  <c r="Q343"/>
  <c r="R343" s="1"/>
  <c r="S343" s="1"/>
  <c r="Q347"/>
  <c r="R347" s="1"/>
  <c r="S347" s="1"/>
  <c r="Q351"/>
  <c r="R351" s="1"/>
  <c r="S351" s="1"/>
  <c r="Q355"/>
  <c r="R355" s="1"/>
  <c r="S355" s="1"/>
  <c r="Q359"/>
  <c r="R359" s="1"/>
  <c r="S359" s="1"/>
  <c r="Q365"/>
  <c r="R365" s="1"/>
  <c r="S365" s="1"/>
  <c r="Q369"/>
  <c r="R369" s="1"/>
  <c r="S369" s="1"/>
  <c r="S163"/>
  <c r="S167"/>
  <c r="S171"/>
  <c r="S175"/>
  <c r="S179"/>
  <c r="S183"/>
  <c r="S187"/>
  <c r="S191"/>
  <c r="R333"/>
  <c r="S333" s="1"/>
  <c r="R341"/>
  <c r="S341" s="1"/>
  <c r="R349"/>
  <c r="S349" s="1"/>
  <c r="Q192"/>
  <c r="R192" s="1"/>
  <c r="S192" s="1"/>
  <c r="Q194"/>
  <c r="R194" s="1"/>
  <c r="S194" s="1"/>
  <c r="Q196"/>
  <c r="R196" s="1"/>
  <c r="S196" s="1"/>
  <c r="Q198"/>
  <c r="R198" s="1"/>
  <c r="S198" s="1"/>
  <c r="Q200"/>
  <c r="R200" s="1"/>
  <c r="S200" s="1"/>
  <c r="Q202"/>
  <c r="R202" s="1"/>
  <c r="S202" s="1"/>
  <c r="Q204"/>
  <c r="R204" s="1"/>
  <c r="S204" s="1"/>
  <c r="Q206"/>
  <c r="R206" s="1"/>
  <c r="S206" s="1"/>
  <c r="Q208"/>
  <c r="R208" s="1"/>
  <c r="S208" s="1"/>
  <c r="Q210"/>
  <c r="R210" s="1"/>
  <c r="S210" s="1"/>
  <c r="Q212"/>
  <c r="R212" s="1"/>
  <c r="S212" s="1"/>
  <c r="Q214"/>
  <c r="R214" s="1"/>
  <c r="S214" s="1"/>
  <c r="Q216"/>
  <c r="R216" s="1"/>
  <c r="S216" s="1"/>
  <c r="Q218"/>
  <c r="R218" s="1"/>
  <c r="S218" s="1"/>
  <c r="Q220"/>
  <c r="R220" s="1"/>
  <c r="S220" s="1"/>
  <c r="Q222"/>
  <c r="R222" s="1"/>
  <c r="S222" s="1"/>
  <c r="Q224"/>
  <c r="R224" s="1"/>
  <c r="S224" s="1"/>
  <c r="Q226"/>
  <c r="R226" s="1"/>
  <c r="S226" s="1"/>
  <c r="Q228"/>
  <c r="R228" s="1"/>
  <c r="S228" s="1"/>
  <c r="Q230"/>
  <c r="R230" s="1"/>
  <c r="S230" s="1"/>
  <c r="Q232"/>
  <c r="R232" s="1"/>
  <c r="S232" s="1"/>
  <c r="Q234"/>
  <c r="R234" s="1"/>
  <c r="S234"/>
  <c r="Q236"/>
  <c r="R236" s="1"/>
  <c r="S236" s="1"/>
  <c r="Q238"/>
  <c r="R238" s="1"/>
  <c r="S238"/>
  <c r="Q240"/>
  <c r="R240" s="1"/>
  <c r="S240" s="1"/>
  <c r="Q242"/>
  <c r="R242" s="1"/>
  <c r="S242"/>
  <c r="Q244"/>
  <c r="R244" s="1"/>
  <c r="S244" s="1"/>
  <c r="Q246"/>
  <c r="R246" s="1"/>
  <c r="S246"/>
  <c r="Q248"/>
  <c r="R248" s="1"/>
  <c r="S248" s="1"/>
  <c r="Q250"/>
  <c r="R250" s="1"/>
  <c r="S250"/>
  <c r="Q252"/>
  <c r="R252" s="1"/>
  <c r="S252" s="1"/>
  <c r="Q254"/>
  <c r="R254" s="1"/>
  <c r="S254"/>
  <c r="Q256"/>
  <c r="R256" s="1"/>
  <c r="S256" s="1"/>
  <c r="Q258"/>
  <c r="R258" s="1"/>
  <c r="S258"/>
  <c r="Q260"/>
  <c r="R260" s="1"/>
  <c r="S260" s="1"/>
  <c r="Q332"/>
  <c r="S332"/>
  <c r="Q336"/>
  <c r="R336" s="1"/>
  <c r="S336" s="1"/>
  <c r="Q340"/>
  <c r="R340" s="1"/>
  <c r="S340" s="1"/>
  <c r="Q344"/>
  <c r="R344" s="1"/>
  <c r="S344" s="1"/>
  <c r="Q348"/>
  <c r="R348" s="1"/>
  <c r="S348" s="1"/>
  <c r="Q352"/>
  <c r="R352" s="1"/>
  <c r="S352" s="1"/>
  <c r="Q356"/>
  <c r="R356" s="1"/>
  <c r="S356" s="1"/>
  <c r="Q360"/>
  <c r="S164"/>
  <c r="S168"/>
  <c r="S172"/>
  <c r="S176"/>
  <c r="S180"/>
  <c r="S184"/>
  <c r="S188"/>
  <c r="R284"/>
  <c r="S284" s="1"/>
  <c r="R285"/>
  <c r="S285" s="1"/>
  <c r="R286"/>
  <c r="S286" s="1"/>
  <c r="R288"/>
  <c r="S288" s="1"/>
  <c r="R290"/>
  <c r="S290" s="1"/>
  <c r="R292"/>
  <c r="S292" s="1"/>
  <c r="R293"/>
  <c r="R294"/>
  <c r="S294" s="1"/>
  <c r="R296"/>
  <c r="S296" s="1"/>
  <c r="R297"/>
  <c r="S297" s="1"/>
  <c r="R300"/>
  <c r="S300" s="1"/>
  <c r="R301"/>
  <c r="S301" s="1"/>
  <c r="R304"/>
  <c r="S304" s="1"/>
  <c r="R308"/>
  <c r="S308" s="1"/>
  <c r="R312"/>
  <c r="S312" s="1"/>
  <c r="R314"/>
  <c r="S314" s="1"/>
  <c r="R317"/>
  <c r="S317" s="1"/>
  <c r="R322"/>
  <c r="S322" s="1"/>
  <c r="R330"/>
  <c r="S330" s="1"/>
  <c r="R334"/>
  <c r="S334" s="1"/>
  <c r="R342"/>
  <c r="S342" s="1"/>
  <c r="R346"/>
  <c r="S346" s="1"/>
  <c r="R350"/>
  <c r="S350" s="1"/>
  <c r="R354"/>
  <c r="S354" s="1"/>
  <c r="R358"/>
  <c r="R363"/>
  <c r="S363" s="1"/>
  <c r="R367"/>
  <c r="S367" s="1"/>
  <c r="R371"/>
  <c r="S371" s="1"/>
  <c r="S262"/>
  <c r="S263"/>
  <c r="S264"/>
  <c r="S265"/>
  <c r="S266"/>
  <c r="S267"/>
  <c r="S268"/>
  <c r="S269"/>
  <c r="S270"/>
  <c r="S271"/>
  <c r="S272"/>
  <c r="S273"/>
  <c r="S274"/>
  <c r="S275"/>
  <c r="P283"/>
  <c r="S303"/>
  <c r="Q305"/>
  <c r="R305" s="1"/>
  <c r="S305" s="1"/>
  <c r="S307"/>
  <c r="Q309"/>
  <c r="R309" s="1"/>
  <c r="S309" s="1"/>
  <c r="S311"/>
  <c r="Q313"/>
  <c r="R313" s="1"/>
  <c r="S313" s="1"/>
  <c r="S316"/>
  <c r="Q318"/>
  <c r="R318" s="1"/>
  <c r="S318" s="1"/>
  <c r="S321"/>
  <c r="Q323"/>
  <c r="R323" s="1"/>
  <c r="S323" s="1"/>
  <c r="S325"/>
  <c r="Q327"/>
  <c r="R327" s="1"/>
  <c r="S327" s="1"/>
  <c r="S329"/>
  <c r="Q361"/>
  <c r="R361" s="1"/>
  <c r="S361" s="1"/>
  <c r="S364"/>
  <c r="Q366"/>
  <c r="R366" s="1"/>
  <c r="S366" s="1"/>
  <c r="S368"/>
  <c r="Q370"/>
  <c r="R370" s="1"/>
  <c r="S370" s="1"/>
  <c r="L374"/>
  <c r="L377" s="1"/>
  <c r="Q374" l="1"/>
  <c r="Q377" s="1"/>
  <c r="P378"/>
  <c r="R283"/>
  <c r="P374"/>
  <c r="P377" s="1"/>
  <c r="N278"/>
  <c r="N376" s="1"/>
  <c r="N378" s="1"/>
  <c r="Q4"/>
  <c r="L378"/>
  <c r="Q278" l="1"/>
  <c r="Q376" s="1"/>
  <c r="Q378" s="1"/>
  <c r="R4"/>
  <c r="R374"/>
  <c r="R377" s="1"/>
  <c r="S283"/>
  <c r="S374" s="1"/>
  <c r="S377" s="1"/>
  <c r="R278" l="1"/>
  <c r="R376" s="1"/>
  <c r="R378" s="1"/>
  <c r="S4"/>
  <c r="S278" s="1"/>
  <c r="S376" s="1"/>
  <c r="S378" s="1"/>
</calcChain>
</file>

<file path=xl/sharedStrings.xml><?xml version="1.0" encoding="utf-8"?>
<sst xmlns="http://schemas.openxmlformats.org/spreadsheetml/2006/main" count="2582" uniqueCount="1402">
  <si>
    <t xml:space="preserve"> STAR MANAGEMENT SERVICES</t>
  </si>
  <si>
    <t>WAGES/SALARY SHEET</t>
  </si>
  <si>
    <t>JANUARY-2021</t>
  </si>
  <si>
    <t>EPF Code DLCPM0035439000</t>
  </si>
  <si>
    <t>ESIC Code 10000761380001001</t>
  </si>
  <si>
    <t>S. No.</t>
  </si>
  <si>
    <t>SMS No.</t>
  </si>
  <si>
    <t>NAME OF EMP.</t>
  </si>
  <si>
    <t>FATHER'S NAME</t>
  </si>
  <si>
    <t>DESIGNATION</t>
  </si>
  <si>
    <t>EMPLOYEE'S ID</t>
  </si>
  <si>
    <t>ESI NO.</t>
  </si>
  <si>
    <t>P.F. NO.</t>
  </si>
  <si>
    <t>NO. of DAYS</t>
  </si>
  <si>
    <t>O.T HRS</t>
  </si>
  <si>
    <t>WAGES</t>
  </si>
  <si>
    <t>Bonus</t>
  </si>
  <si>
    <t>Over time</t>
  </si>
  <si>
    <t>Grs.Earn</t>
  </si>
  <si>
    <t>EPF Applicable Amount</t>
  </si>
  <si>
    <t>EPF</t>
  </si>
  <si>
    <t>ESI</t>
  </si>
  <si>
    <t>Grs.Ded</t>
  </si>
  <si>
    <t>Net Pay</t>
  </si>
  <si>
    <t>Cheque No.</t>
  </si>
  <si>
    <t>Cheque Date</t>
  </si>
  <si>
    <t xml:space="preserve">SMS  </t>
  </si>
  <si>
    <t>STAR MANAGEMENT SERVICES</t>
  </si>
  <si>
    <t>Avadh Narayan</t>
  </si>
  <si>
    <t>Shankar Lal</t>
  </si>
  <si>
    <t>Office Staff</t>
  </si>
  <si>
    <t>SUB148405</t>
  </si>
  <si>
    <t>35439/001683</t>
  </si>
  <si>
    <t>NEFT</t>
  </si>
  <si>
    <t>08/02/2021</t>
  </si>
  <si>
    <t>SMS</t>
  </si>
  <si>
    <t>Pankaj Kumar</t>
  </si>
  <si>
    <t>Ganesh Jha</t>
  </si>
  <si>
    <t>SUB1714910</t>
  </si>
  <si>
    <t>35439/012011</t>
  </si>
  <si>
    <t>Nikhil Sharma</t>
  </si>
  <si>
    <t>Pawan Kumar Sharma</t>
  </si>
  <si>
    <t>SUB123710</t>
  </si>
  <si>
    <t>35439/012107</t>
  </si>
  <si>
    <t>Deepak Kakkar</t>
  </si>
  <si>
    <t>Gulshan Lal</t>
  </si>
  <si>
    <t>N/A</t>
  </si>
  <si>
    <t>35439/012383</t>
  </si>
  <si>
    <t>Mohit Kumar</t>
  </si>
  <si>
    <t>Arjun Singh</t>
  </si>
  <si>
    <t>35439/012391</t>
  </si>
  <si>
    <t>Chanderhas Dixit</t>
  </si>
  <si>
    <t>Krishna Murari Dixit</t>
  </si>
  <si>
    <t>SUB125755</t>
  </si>
  <si>
    <t>35439/012400</t>
  </si>
  <si>
    <t>Sanjay Kumar</t>
  </si>
  <si>
    <t>Kshetra Pal Singh</t>
  </si>
  <si>
    <t>Erector</t>
  </si>
  <si>
    <t>NR11375-1332</t>
  </si>
  <si>
    <t>35439/000540</t>
  </si>
  <si>
    <t>Rakesh Kumar</t>
  </si>
  <si>
    <t>Cabel Singh</t>
  </si>
  <si>
    <t>Technician</t>
  </si>
  <si>
    <t>NR11375-1333</t>
  </si>
  <si>
    <t>35439/001736</t>
  </si>
  <si>
    <t>Mahesh Kumar</t>
  </si>
  <si>
    <t>Prem Singh</t>
  </si>
  <si>
    <t>Helper</t>
  </si>
  <si>
    <t>SUB1713847</t>
  </si>
  <si>
    <t>35439/011943</t>
  </si>
  <si>
    <t>Aditya Veer Singh</t>
  </si>
  <si>
    <t>Magan Veer Singh</t>
  </si>
  <si>
    <t>NR11375-1334</t>
  </si>
  <si>
    <t>35439/012015</t>
  </si>
  <si>
    <t>Tushar Rajput</t>
  </si>
  <si>
    <t>Jagender Singh</t>
  </si>
  <si>
    <t>SUB1816218</t>
  </si>
  <si>
    <t>35439/012098</t>
  </si>
  <si>
    <t>Dinesh Kumar</t>
  </si>
  <si>
    <t>Captan Singh</t>
  </si>
  <si>
    <t>NR11375-1337</t>
  </si>
  <si>
    <t>35439/012108</t>
  </si>
  <si>
    <t xml:space="preserve">Gautam Kumar </t>
  </si>
  <si>
    <t>SUB136921</t>
  </si>
  <si>
    <t>1013759689</t>
  </si>
  <si>
    <t>35439/012197</t>
  </si>
  <si>
    <t>Pradeep Kumar</t>
  </si>
  <si>
    <t>Nand lal</t>
  </si>
  <si>
    <t>SUB1815794</t>
  </si>
  <si>
    <t>35439/012312</t>
  </si>
  <si>
    <t>Mohah Lal</t>
  </si>
  <si>
    <t>Bhori Lal</t>
  </si>
  <si>
    <t>SUB1713521</t>
  </si>
  <si>
    <t>35439/012325</t>
  </si>
  <si>
    <t>Vijay Paswan</t>
  </si>
  <si>
    <t>Dilip Paswan</t>
  </si>
  <si>
    <t>SUB2021942</t>
  </si>
  <si>
    <t>35439/012433</t>
  </si>
  <si>
    <t>06-47</t>
  </si>
  <si>
    <t>Rohitas Kumar</t>
  </si>
  <si>
    <t>Sh. Harswarup Singh</t>
  </si>
  <si>
    <t>NR11375-1375</t>
  </si>
  <si>
    <t>35439/000791</t>
  </si>
  <si>
    <t>Samarpal Singh</t>
  </si>
  <si>
    <t>Sh.Rajender Singh</t>
  </si>
  <si>
    <t>SUB137754</t>
  </si>
  <si>
    <t>35439/001325</t>
  </si>
  <si>
    <t>Mahender Singh - 1</t>
  </si>
  <si>
    <t>Tek Chand</t>
  </si>
  <si>
    <t>NR11375-1310</t>
  </si>
  <si>
    <t>35439/000940</t>
  </si>
  <si>
    <t xml:space="preserve">Jagdish Singh </t>
  </si>
  <si>
    <t>Gopal Singh</t>
  </si>
  <si>
    <t>NR11375-1316</t>
  </si>
  <si>
    <t>35439/001713</t>
  </si>
  <si>
    <t>Anand Singh</t>
  </si>
  <si>
    <t>Madan Singh</t>
  </si>
  <si>
    <t>SUB136074</t>
  </si>
  <si>
    <t>35439/011931</t>
  </si>
  <si>
    <t>Yash Thakur</t>
  </si>
  <si>
    <t>Vijay Singh</t>
  </si>
  <si>
    <t>SUB1816217</t>
  </si>
  <si>
    <t>35439/012090</t>
  </si>
  <si>
    <t>Rajendra Singh</t>
  </si>
  <si>
    <t>Govind Singh</t>
  </si>
  <si>
    <t>SUB159789</t>
  </si>
  <si>
    <t>35439/12105</t>
  </si>
  <si>
    <t>Narendra Singh</t>
  </si>
  <si>
    <t>NR11375-1311</t>
  </si>
  <si>
    <t>35439/012354</t>
  </si>
  <si>
    <t>Kamal Singh</t>
  </si>
  <si>
    <t>Lekhraj Singh</t>
  </si>
  <si>
    <t>NR11375-1431</t>
  </si>
  <si>
    <t>35439/000743</t>
  </si>
  <si>
    <t>Amit Kumar Verma</t>
  </si>
  <si>
    <t>Ashok Kumar Verma</t>
  </si>
  <si>
    <t>SUB137585</t>
  </si>
  <si>
    <t>35439/011853</t>
  </si>
  <si>
    <t>Shanu Kumar</t>
  </si>
  <si>
    <t>Munne Singh</t>
  </si>
  <si>
    <t>SUB149202</t>
  </si>
  <si>
    <t>35439/012172</t>
  </si>
  <si>
    <t>Neeraj Kumar</t>
  </si>
  <si>
    <t>Dharmpal Singh</t>
  </si>
  <si>
    <t>SUB1510446</t>
  </si>
  <si>
    <t>35439/012355</t>
  </si>
  <si>
    <t>Raj Kumar</t>
  </si>
  <si>
    <t>NR11375-1344</t>
  </si>
  <si>
    <t>35439/000539</t>
  </si>
  <si>
    <t xml:space="preserve">Sheesh Pal Singh </t>
  </si>
  <si>
    <t>Amar Singh</t>
  </si>
  <si>
    <t>NR11375-1360</t>
  </si>
  <si>
    <t>35439/000843</t>
  </si>
  <si>
    <t>Pardeep Singh</t>
  </si>
  <si>
    <t>Mahender Singh</t>
  </si>
  <si>
    <t>NR11375-1361</t>
  </si>
  <si>
    <t>35439/000851</t>
  </si>
  <si>
    <t>Kulveer Singh</t>
  </si>
  <si>
    <t>Mahavir Singh</t>
  </si>
  <si>
    <t>SUB123550</t>
  </si>
  <si>
    <t>35439/000977</t>
  </si>
  <si>
    <t>Sailendra Kumar</t>
  </si>
  <si>
    <t>Rooplal Chaudhari</t>
  </si>
  <si>
    <t>SUB123711</t>
  </si>
  <si>
    <t>35439/000992</t>
  </si>
  <si>
    <t>Virender Singh</t>
  </si>
  <si>
    <t>Harkesh Singh</t>
  </si>
  <si>
    <t>SUB124683</t>
  </si>
  <si>
    <t>35439/001019</t>
  </si>
  <si>
    <t>Om Prakash Morya</t>
  </si>
  <si>
    <t>Hari Lal</t>
  </si>
  <si>
    <t>SUB136325</t>
  </si>
  <si>
    <t>35439/001095</t>
  </si>
  <si>
    <t>Nitin Kumar</t>
  </si>
  <si>
    <t>Sompal Singh</t>
  </si>
  <si>
    <t>SUB137417</t>
  </si>
  <si>
    <t>35439/001203</t>
  </si>
  <si>
    <t>Ashok</t>
  </si>
  <si>
    <t>Ramesh Chand</t>
  </si>
  <si>
    <t>SUB148779</t>
  </si>
  <si>
    <t>35439/001426</t>
  </si>
  <si>
    <t>Namdev</t>
  </si>
  <si>
    <t>Maruti Ram</t>
  </si>
  <si>
    <t>SUB149086</t>
  </si>
  <si>
    <t>35439/001464</t>
  </si>
  <si>
    <t>Kamta Prasad</t>
  </si>
  <si>
    <t>Hosla Prasad</t>
  </si>
  <si>
    <t>SUB149085</t>
  </si>
  <si>
    <t>35439/001465</t>
  </si>
  <si>
    <t>Om Prakash</t>
  </si>
  <si>
    <t>SUB149082</t>
  </si>
  <si>
    <t>35439/001467</t>
  </si>
  <si>
    <t>Sumit Pal</t>
  </si>
  <si>
    <t>Rati Ram</t>
  </si>
  <si>
    <t>SUB159617</t>
  </si>
  <si>
    <t>35439/001539</t>
  </si>
  <si>
    <t>Sandeep Kumar</t>
  </si>
  <si>
    <t>Kishore Chand Sharma</t>
  </si>
  <si>
    <t>SUB1510148</t>
  </si>
  <si>
    <t>35439/001614</t>
  </si>
  <si>
    <t>Braj Pal Singh</t>
  </si>
  <si>
    <t>Dalbir Singh</t>
  </si>
  <si>
    <t>SUB1611540</t>
  </si>
  <si>
    <t>35439/001752</t>
  </si>
  <si>
    <t>Jagendra Singh</t>
  </si>
  <si>
    <t>Ram Pal Singh</t>
  </si>
  <si>
    <t>SUB1612152</t>
  </si>
  <si>
    <t>35439/001826</t>
  </si>
  <si>
    <t>Pramod Kumar</t>
  </si>
  <si>
    <t>Tegaee Ram</t>
  </si>
  <si>
    <t>NR11375-1350</t>
  </si>
  <si>
    <t>35439/011852</t>
  </si>
  <si>
    <t>Lal Ji</t>
  </si>
  <si>
    <t>SUB1714847</t>
  </si>
  <si>
    <t>35439/012005</t>
  </si>
  <si>
    <t>Satish Kumar</t>
  </si>
  <si>
    <t>Jeet Ram</t>
  </si>
  <si>
    <t>SUB1815331</t>
  </si>
  <si>
    <t>35439/012037</t>
  </si>
  <si>
    <t>Ankit Deshwal</t>
  </si>
  <si>
    <t>Gandhi Deshwal</t>
  </si>
  <si>
    <t>SUB1815958</t>
  </si>
  <si>
    <t>35439/012079</t>
  </si>
  <si>
    <t>Himanshu Kumar</t>
  </si>
  <si>
    <t>Ramesh Singh</t>
  </si>
  <si>
    <t>SUB1816213</t>
  </si>
  <si>
    <t>35439/012094</t>
  </si>
  <si>
    <t>Vinod</t>
  </si>
  <si>
    <t>Ramraj</t>
  </si>
  <si>
    <t>SUB1816219</t>
  </si>
  <si>
    <t>35439/012095</t>
  </si>
  <si>
    <t>Surender Singh</t>
  </si>
  <si>
    <t>Bachan Singh Bisht</t>
  </si>
  <si>
    <t>SUB1510788</t>
  </si>
  <si>
    <t>35439/012137</t>
  </si>
  <si>
    <t>Bhagwan Singh</t>
  </si>
  <si>
    <t>Kanchhi Singh</t>
  </si>
  <si>
    <t>SUB1612254</t>
  </si>
  <si>
    <t>35439/012190</t>
  </si>
  <si>
    <t>Himanshu Bidalia</t>
  </si>
  <si>
    <t>Anil Bidalia</t>
  </si>
  <si>
    <t>SUB1918226</t>
  </si>
  <si>
    <t>1014396332</t>
  </si>
  <si>
    <t>35439/012208</t>
  </si>
  <si>
    <t>Madho Singh</t>
  </si>
  <si>
    <t>SUB159636</t>
  </si>
  <si>
    <t>35439/012244</t>
  </si>
  <si>
    <t>Dharmender Kumar</t>
  </si>
  <si>
    <t>Satya Dev</t>
  </si>
  <si>
    <t>SUB1919091</t>
  </si>
  <si>
    <t>35439/012250</t>
  </si>
  <si>
    <t>Virender Chaudhary</t>
  </si>
  <si>
    <t>Ram Avtar Chaudhary</t>
  </si>
  <si>
    <t>SUB148248</t>
  </si>
  <si>
    <t>35439/012252</t>
  </si>
  <si>
    <t>Anil Kumar</t>
  </si>
  <si>
    <t>Khushi lal</t>
  </si>
  <si>
    <t>SUB1920170</t>
  </si>
  <si>
    <t>35439/012307</t>
  </si>
  <si>
    <t>Rahul</t>
  </si>
  <si>
    <t>Ramesh Pal</t>
  </si>
  <si>
    <t>SUB2020939</t>
  </si>
  <si>
    <t>35439/012368</t>
  </si>
  <si>
    <t>Jitendra Singh</t>
  </si>
  <si>
    <t>Nirmal Singh</t>
  </si>
  <si>
    <t>SUB2021349</t>
  </si>
  <si>
    <t>35439/012388</t>
  </si>
  <si>
    <t>Anoop Singh</t>
  </si>
  <si>
    <t>Munshi Singh</t>
  </si>
  <si>
    <t>SUB2021429</t>
  </si>
  <si>
    <t>35439/012394</t>
  </si>
  <si>
    <t>Indrajeet Kumar</t>
  </si>
  <si>
    <t>Misrilal Paswan</t>
  </si>
  <si>
    <t>SUB2021940</t>
  </si>
  <si>
    <t>35439/012404</t>
  </si>
  <si>
    <t>Rajeev Kumar</t>
  </si>
  <si>
    <t>SUB2021937</t>
  </si>
  <si>
    <t>35439/012434</t>
  </si>
  <si>
    <t>Ajay Kumar</t>
  </si>
  <si>
    <t>Ashok Kumar</t>
  </si>
  <si>
    <t>SUB2021939</t>
  </si>
  <si>
    <t>35439/012435</t>
  </si>
  <si>
    <t>Ramanarayan Jha</t>
  </si>
  <si>
    <t>Fulashwar Jha</t>
  </si>
  <si>
    <t>SUB2022156</t>
  </si>
  <si>
    <t>35439/012442</t>
  </si>
  <si>
    <t>Nagendra Kumar Sharma</t>
  </si>
  <si>
    <t>Dhrupji Sharma</t>
  </si>
  <si>
    <t>SUB2122333</t>
  </si>
  <si>
    <t>1014567374</t>
  </si>
  <si>
    <t>35439/012448</t>
  </si>
  <si>
    <t>Akash Tyagi</t>
  </si>
  <si>
    <t>Sunil Tyagi</t>
  </si>
  <si>
    <t>SUB2122394</t>
  </si>
  <si>
    <t>35439/012461</t>
  </si>
  <si>
    <t>Mohit</t>
  </si>
  <si>
    <t>Sanjay kumar</t>
  </si>
  <si>
    <t>SUB2122390</t>
  </si>
  <si>
    <t>35439/012462</t>
  </si>
  <si>
    <t>10-A</t>
  </si>
  <si>
    <t>Ravinder Kumar</t>
  </si>
  <si>
    <t>Ramavtar Chaudhary</t>
  </si>
  <si>
    <t>NR11375-1348</t>
  </si>
  <si>
    <t>35439/012113</t>
  </si>
  <si>
    <t>Ramesh</t>
  </si>
  <si>
    <t>Partap</t>
  </si>
  <si>
    <t>SUB1918656</t>
  </si>
  <si>
    <t>35439/012301</t>
  </si>
  <si>
    <t>Ravi</t>
  </si>
  <si>
    <t>Dharamvir</t>
  </si>
  <si>
    <t>SUB2021348</t>
  </si>
  <si>
    <t>35439/012382</t>
  </si>
  <si>
    <t>10-C</t>
  </si>
  <si>
    <t>Pravin</t>
  </si>
  <si>
    <t>Omapal</t>
  </si>
  <si>
    <t>SUB159271</t>
  </si>
  <si>
    <t>35439/001159</t>
  </si>
  <si>
    <t>Krishan kanheya</t>
  </si>
  <si>
    <t>Gangasaran Singh</t>
  </si>
  <si>
    <t>SUB1918174</t>
  </si>
  <si>
    <t>1014391289</t>
  </si>
  <si>
    <t>35439/012195</t>
  </si>
  <si>
    <t>Devendra Kumar</t>
  </si>
  <si>
    <t>Ramvir Singh</t>
  </si>
  <si>
    <t>SUB1713705</t>
  </si>
  <si>
    <t>35439/012302</t>
  </si>
  <si>
    <t>Chhotu Kumar</t>
  </si>
  <si>
    <t>Ramveer</t>
  </si>
  <si>
    <t>SUB2122332</t>
  </si>
  <si>
    <t>1014567234</t>
  </si>
  <si>
    <t>35439/012453</t>
  </si>
  <si>
    <t>10-E</t>
  </si>
  <si>
    <t>Atul Sharma</t>
  </si>
  <si>
    <t>SUB123553</t>
  </si>
  <si>
    <t>35439/12150</t>
  </si>
  <si>
    <t>Praveen Kumar</t>
  </si>
  <si>
    <t>Netrpal</t>
  </si>
  <si>
    <t>SUB2021257</t>
  </si>
  <si>
    <t>35439/012386</t>
  </si>
  <si>
    <t>Shobhan Singh</t>
  </si>
  <si>
    <t>Dinesh Singh</t>
  </si>
  <si>
    <t>SUB1920330</t>
  </si>
  <si>
    <t>35439/012427</t>
  </si>
  <si>
    <t>10-G</t>
  </si>
  <si>
    <t>Rajkumar</t>
  </si>
  <si>
    <t>Rmesh Singh</t>
  </si>
  <si>
    <t>SUB1815312</t>
  </si>
  <si>
    <t>35439/012025</t>
  </si>
  <si>
    <t>Abhimanyu</t>
  </si>
  <si>
    <t>Subhash</t>
  </si>
  <si>
    <t>SUB2021101</t>
  </si>
  <si>
    <t>35439/012381</t>
  </si>
  <si>
    <t>Vimal singh</t>
  </si>
  <si>
    <t>NR11375-1443</t>
  </si>
  <si>
    <t>35439/000744</t>
  </si>
  <si>
    <t>Sunil Sharma</t>
  </si>
  <si>
    <t>Prempal Singh</t>
  </si>
  <si>
    <t>SUB1714846</t>
  </si>
  <si>
    <t>35439/012008</t>
  </si>
  <si>
    <t>Pooran Singh</t>
  </si>
  <si>
    <t>Jagdeesh Saini</t>
  </si>
  <si>
    <t>SUB1919770</t>
  </si>
  <si>
    <t>1014454772</t>
  </si>
  <si>
    <t>35439/012286</t>
  </si>
  <si>
    <t>Manish</t>
  </si>
  <si>
    <t>Nanakchand</t>
  </si>
  <si>
    <t>SUB1919769</t>
  </si>
  <si>
    <t>1014454761</t>
  </si>
  <si>
    <t>35439/012287</t>
  </si>
  <si>
    <t>Nishant Kumar</t>
  </si>
  <si>
    <t>Chhatrapal Singh</t>
  </si>
  <si>
    <t>SUB2022140</t>
  </si>
  <si>
    <t>1014564406</t>
  </si>
  <si>
    <t>35439/012444</t>
  </si>
  <si>
    <t>Krishanveer</t>
  </si>
  <si>
    <t>Dharmveer</t>
  </si>
  <si>
    <t>SUB2022142</t>
  </si>
  <si>
    <t>1014470000</t>
  </si>
  <si>
    <t>35439/012447</t>
  </si>
  <si>
    <t>Liladhar</t>
  </si>
  <si>
    <t>Hari Krishna</t>
  </si>
  <si>
    <t>NR11375-1324</t>
  </si>
  <si>
    <t>35439/001757</t>
  </si>
  <si>
    <t>Rajender Singh</t>
  </si>
  <si>
    <t>Bhagat Singh</t>
  </si>
  <si>
    <t>SUB1510153</t>
  </si>
  <si>
    <t>35439/001610</t>
  </si>
  <si>
    <t>Abbal Singh</t>
  </si>
  <si>
    <t>Puran Singh</t>
  </si>
  <si>
    <t>SUB1510404</t>
  </si>
  <si>
    <t>35439/001631</t>
  </si>
  <si>
    <t>Ishwar Dayal Singh</t>
  </si>
  <si>
    <t>Mahinder Pal Singh</t>
  </si>
  <si>
    <t>NR11375-1451</t>
  </si>
  <si>
    <t>35439/000662</t>
  </si>
  <si>
    <t>Sunil Kumar</t>
  </si>
  <si>
    <t>SUB147833</t>
  </si>
  <si>
    <t>35439/001341</t>
  </si>
  <si>
    <t>Gaurav Kumar</t>
  </si>
  <si>
    <t>Suresh Kumar</t>
  </si>
  <si>
    <t>SUB149167</t>
  </si>
  <si>
    <t>35439/001471</t>
  </si>
  <si>
    <t>Ashok Saini</t>
  </si>
  <si>
    <t>Munna lal Saini</t>
  </si>
  <si>
    <t>SUB1510785</t>
  </si>
  <si>
    <t>35439/001670</t>
  </si>
  <si>
    <t>Rahul Kumar Sharma</t>
  </si>
  <si>
    <t>Narendra Kumar</t>
  </si>
  <si>
    <t>SUB1611532</t>
  </si>
  <si>
    <t>35439/012275</t>
  </si>
  <si>
    <t>Manoj Kumar</t>
  </si>
  <si>
    <t>Jaypal Singh</t>
  </si>
  <si>
    <t>SUB1920078</t>
  </si>
  <si>
    <t>1012687638</t>
  </si>
  <si>
    <t>35439/012281</t>
  </si>
  <si>
    <t>Akash Sagar</t>
  </si>
  <si>
    <t>Raju</t>
  </si>
  <si>
    <t>SUB2021252</t>
  </si>
  <si>
    <t>35439/012384</t>
  </si>
  <si>
    <t>Bhuvnesh Kumar</t>
  </si>
  <si>
    <t>Deen Dayal Saini</t>
  </si>
  <si>
    <t>SUB2021258</t>
  </si>
  <si>
    <t>35439/012387</t>
  </si>
  <si>
    <t>Jaivendra</t>
  </si>
  <si>
    <t>SUB2021944</t>
  </si>
  <si>
    <t>35439/012431</t>
  </si>
  <si>
    <t>Hemant Singh Negi</t>
  </si>
  <si>
    <t>Shar Singh Negi</t>
  </si>
  <si>
    <t>NR11375-1379</t>
  </si>
  <si>
    <t>35439/000870</t>
  </si>
  <si>
    <t>Maheepal Singh</t>
  </si>
  <si>
    <t>Prasadi Lal</t>
  </si>
  <si>
    <t>SUB159786</t>
  </si>
  <si>
    <t>35439/001569</t>
  </si>
  <si>
    <t>Osan Singh</t>
  </si>
  <si>
    <t>Suraj Pal Singh</t>
  </si>
  <si>
    <t>SUB2020778</t>
  </si>
  <si>
    <t>35439/012357</t>
  </si>
  <si>
    <t>Shrikanchi</t>
  </si>
  <si>
    <t>SUB2122391</t>
  </si>
  <si>
    <t>35439/012463</t>
  </si>
  <si>
    <t>Divakar Singh Chauhan</t>
  </si>
  <si>
    <t>Om Prakash Singh</t>
  </si>
  <si>
    <t>NR11375-1455</t>
  </si>
  <si>
    <t>35439/000661</t>
  </si>
  <si>
    <t>Dilshad Ahamad</t>
  </si>
  <si>
    <t>Sultan</t>
  </si>
  <si>
    <t>SUB1920323</t>
  </si>
  <si>
    <t>35439/012315</t>
  </si>
  <si>
    <t>Naveen</t>
  </si>
  <si>
    <t>Hari Singh</t>
  </si>
  <si>
    <t>SUB2020549</t>
  </si>
  <si>
    <t>35439/012327</t>
  </si>
  <si>
    <t>Arun Kumar</t>
  </si>
  <si>
    <t>Gyan Singh</t>
  </si>
  <si>
    <t>SUB2022157</t>
  </si>
  <si>
    <t>35439/012439</t>
  </si>
  <si>
    <t>Harpal Singh- I</t>
  </si>
  <si>
    <t>Chater Singh</t>
  </si>
  <si>
    <t>NR11375-1420</t>
  </si>
  <si>
    <t>35439/000872</t>
  </si>
  <si>
    <t xml:space="preserve">Satish chand </t>
  </si>
  <si>
    <t>NR11375-1422</t>
  </si>
  <si>
    <t>35439/000745</t>
  </si>
  <si>
    <t>Khem Singh</t>
  </si>
  <si>
    <t>Kedar Pal</t>
  </si>
  <si>
    <t>SUB159787</t>
  </si>
  <si>
    <t>35439/001572</t>
  </si>
  <si>
    <t>SUB1510819</t>
  </si>
  <si>
    <t>35439/001679</t>
  </si>
  <si>
    <t>Momraj Kumar</t>
  </si>
  <si>
    <t>Nekpal Singh</t>
  </si>
  <si>
    <t>SUB1611188</t>
  </si>
  <si>
    <t>35439/001702</t>
  </si>
  <si>
    <t>Nitu</t>
  </si>
  <si>
    <t>SUB1612151</t>
  </si>
  <si>
    <t>35439/001827</t>
  </si>
  <si>
    <t>Krishan</t>
  </si>
  <si>
    <t>Sukku Singh</t>
  </si>
  <si>
    <t>SUB1612150</t>
  </si>
  <si>
    <t>35439/001828</t>
  </si>
  <si>
    <t>Lokesh Kumar</t>
  </si>
  <si>
    <t>SUB1712735</t>
  </si>
  <si>
    <t>35439/011855</t>
  </si>
  <si>
    <t>Trilok Chand</t>
  </si>
  <si>
    <t>SUB1712741</t>
  </si>
  <si>
    <t>35439/011887</t>
  </si>
  <si>
    <t>Amit Kumar</t>
  </si>
  <si>
    <t>Rajveer Singh</t>
  </si>
  <si>
    <t>SUB159577</t>
  </si>
  <si>
    <t>35439/011934</t>
  </si>
  <si>
    <t>Krishna Kumar</t>
  </si>
  <si>
    <t>SUB1713848</t>
  </si>
  <si>
    <t>35439/011941</t>
  </si>
  <si>
    <t>Ramjeet Singh</t>
  </si>
  <si>
    <t>Jeetan Singh</t>
  </si>
  <si>
    <t>SUB1815793</t>
  </si>
  <si>
    <t>35439/012067</t>
  </si>
  <si>
    <t>Deepak Kumar</t>
  </si>
  <si>
    <t>Subhash Chand</t>
  </si>
  <si>
    <t>SUB1815792</t>
  </si>
  <si>
    <t>35439/012068</t>
  </si>
  <si>
    <t xml:space="preserve">Dharmendra  </t>
  </si>
  <si>
    <t xml:space="preserve">Nekpal  </t>
  </si>
  <si>
    <t>SUB1816827</t>
  </si>
  <si>
    <t>35439/012135</t>
  </si>
  <si>
    <t>Sachin Kumar</t>
  </si>
  <si>
    <t>Rajesh Kumar</t>
  </si>
  <si>
    <t>SUB1918331</t>
  </si>
  <si>
    <t>1014401603</t>
  </si>
  <si>
    <t>35439/012210</t>
  </si>
  <si>
    <t>Rahul Kumar</t>
  </si>
  <si>
    <t>Virendra Singh</t>
  </si>
  <si>
    <t>SUB1918888</t>
  </si>
  <si>
    <t>35439/012239</t>
  </si>
  <si>
    <t>Satish</t>
  </si>
  <si>
    <t>SUB1919317</t>
  </si>
  <si>
    <t>35439/012260</t>
  </si>
  <si>
    <t>Neeraj</t>
  </si>
  <si>
    <t>Tej Singh</t>
  </si>
  <si>
    <t>SUB1713846</t>
  </si>
  <si>
    <t>35439/012267</t>
  </si>
  <si>
    <t>Gajendr</t>
  </si>
  <si>
    <t>Summan Singh</t>
  </si>
  <si>
    <t>SUB2020714</t>
  </si>
  <si>
    <t>35439/012349</t>
  </si>
  <si>
    <t>Banti Kumar</t>
  </si>
  <si>
    <t>Bijjan</t>
  </si>
  <si>
    <t>SUB2021100</t>
  </si>
  <si>
    <t>35439/012378</t>
  </si>
  <si>
    <t>Bhure Khan</t>
  </si>
  <si>
    <t>Jameel Khan</t>
  </si>
  <si>
    <t>SUB2022176</t>
  </si>
  <si>
    <t>35439/012437</t>
  </si>
  <si>
    <t xml:space="preserve">Yogesh Kumar </t>
  </si>
  <si>
    <t>Hari Babu</t>
  </si>
  <si>
    <t>NR11375-1383</t>
  </si>
  <si>
    <t>35439/000121</t>
  </si>
  <si>
    <t>Kishan Kumar</t>
  </si>
  <si>
    <t>SUB124638</t>
  </si>
  <si>
    <t>35439/001014</t>
  </si>
  <si>
    <t>Rajpal Singh</t>
  </si>
  <si>
    <t>SUB1611359</t>
  </si>
  <si>
    <t>35439/001733</t>
  </si>
  <si>
    <t>Dalveer Singh</t>
  </si>
  <si>
    <t>Gurubaks Singh</t>
  </si>
  <si>
    <t>NR11375-1494</t>
  </si>
  <si>
    <t>35439/012152</t>
  </si>
  <si>
    <t>NR11375-1495</t>
  </si>
  <si>
    <t>35439/012151</t>
  </si>
  <si>
    <t xml:space="preserve">Sandeep Kumar </t>
  </si>
  <si>
    <t>Ram Swaroop</t>
  </si>
  <si>
    <t>NR11375-1439</t>
  </si>
  <si>
    <t>1013502967</t>
  </si>
  <si>
    <t>35439/012219</t>
  </si>
  <si>
    <t>Suraj Kumar</t>
  </si>
  <si>
    <t>SUB1918889</t>
  </si>
  <si>
    <t>35439/012241</t>
  </si>
  <si>
    <t>Abhishek</t>
  </si>
  <si>
    <t>Arun Kumar Singh</t>
  </si>
  <si>
    <t>SUB2022195</t>
  </si>
  <si>
    <t>35439/012438</t>
  </si>
  <si>
    <t xml:space="preserve">Mohar Pal Singh </t>
  </si>
  <si>
    <t>Anand Ram</t>
  </si>
  <si>
    <t>NR11375-1458</t>
  </si>
  <si>
    <t>35439/000369</t>
  </si>
  <si>
    <t>Shiv Kumar</t>
  </si>
  <si>
    <t>Jhurai</t>
  </si>
  <si>
    <t>SUB1816497</t>
  </si>
  <si>
    <t>35439/12104</t>
  </si>
  <si>
    <t>Gautam Kumar Ram</t>
  </si>
  <si>
    <t>Ganpati Ram</t>
  </si>
  <si>
    <t>NR11375-1424</t>
  </si>
  <si>
    <t>35439/000649</t>
  </si>
  <si>
    <t xml:space="preserve">Om Prakash Gupta </t>
  </si>
  <si>
    <t>Viswanath Gupta</t>
  </si>
  <si>
    <t>NR11375-1425</t>
  </si>
  <si>
    <t>35439/000337</t>
  </si>
  <si>
    <t>Ramanand</t>
  </si>
  <si>
    <t>SUB1919312</t>
  </si>
  <si>
    <t>35439/012257</t>
  </si>
  <si>
    <t>Sateesh Chand Sharma</t>
  </si>
  <si>
    <t>Vishwa Nath Sharma</t>
  </si>
  <si>
    <t>SUB2020717</t>
  </si>
  <si>
    <t>35439/012352</t>
  </si>
  <si>
    <t>Jitendra Kumar</t>
  </si>
  <si>
    <t xml:space="preserve">Ram Kishan Singh </t>
  </si>
  <si>
    <t>NR11375-1392</t>
  </si>
  <si>
    <t>35439/001657</t>
  </si>
  <si>
    <t>15/02/2021</t>
  </si>
  <si>
    <t>Nishu Kumar</t>
  </si>
  <si>
    <t>Rohtash</t>
  </si>
  <si>
    <t>SUB1712738</t>
  </si>
  <si>
    <t>35439/011876</t>
  </si>
  <si>
    <t>Sundar</t>
  </si>
  <si>
    <t>SUB1920176</t>
  </si>
  <si>
    <t>35439/012308</t>
  </si>
  <si>
    <t xml:space="preserve">Virendra  </t>
  </si>
  <si>
    <t>SUB1920324</t>
  </si>
  <si>
    <t>35439/012320</t>
  </si>
  <si>
    <t>Monu</t>
  </si>
  <si>
    <t>Rohtash Singh</t>
  </si>
  <si>
    <t>SUB159634</t>
  </si>
  <si>
    <t>1013695516</t>
  </si>
  <si>
    <t>35439/012353</t>
  </si>
  <si>
    <t>Naresh</t>
  </si>
  <si>
    <t>Jai Bhagwan</t>
  </si>
  <si>
    <t>SUB2021941</t>
  </si>
  <si>
    <t>35439/012403</t>
  </si>
  <si>
    <t>Budh Prakash singh</t>
  </si>
  <si>
    <t>SUB2122329</t>
  </si>
  <si>
    <t>6717209834</t>
  </si>
  <si>
    <t>35439/012456</t>
  </si>
  <si>
    <t>Manoj</t>
  </si>
  <si>
    <t>Ompal</t>
  </si>
  <si>
    <t>SUB2122331</t>
  </si>
  <si>
    <t>6717072375</t>
  </si>
  <si>
    <t>35439/012457</t>
  </si>
  <si>
    <t>NR11375-1397</t>
  </si>
  <si>
    <t>35439/000860</t>
  </si>
  <si>
    <t>Yogesh Kumar</t>
  </si>
  <si>
    <t>Sukhlal Singh</t>
  </si>
  <si>
    <t>SUB1817828</t>
  </si>
  <si>
    <t>35439/012181</t>
  </si>
  <si>
    <t>Om Pal Singh</t>
  </si>
  <si>
    <t>Mahendra Singh</t>
  </si>
  <si>
    <t>SUB1919888</t>
  </si>
  <si>
    <t>35439/012296</t>
  </si>
  <si>
    <t>Romit Kumar</t>
  </si>
  <si>
    <t>Kapil Singh</t>
  </si>
  <si>
    <t>SUB2122335</t>
  </si>
  <si>
    <t>1014569858</t>
  </si>
  <si>
    <t>35439/012454</t>
  </si>
  <si>
    <t>Mahender</t>
  </si>
  <si>
    <t>Kishan Lal</t>
  </si>
  <si>
    <t>SUB1611054</t>
  </si>
  <si>
    <t>35439/001697</t>
  </si>
  <si>
    <t>Wasil</t>
  </si>
  <si>
    <t>Waris</t>
  </si>
  <si>
    <t>NR11375-1319</t>
  </si>
  <si>
    <t>35439/011939</t>
  </si>
  <si>
    <t xml:space="preserve">Sanjay </t>
  </si>
  <si>
    <t>Hira Lal</t>
  </si>
  <si>
    <t>SUB1713875</t>
  </si>
  <si>
    <t>35439/011950</t>
  </si>
  <si>
    <t>Vishal Bharti</t>
  </si>
  <si>
    <t>Sohan Lal</t>
  </si>
  <si>
    <t>SUB1918171</t>
  </si>
  <si>
    <t>1014394550</t>
  </si>
  <si>
    <t>35439/012200</t>
  </si>
  <si>
    <t>SUB1714911</t>
  </si>
  <si>
    <t>35439/012288</t>
  </si>
  <si>
    <t>Uday Bir</t>
  </si>
  <si>
    <t>Prmanand</t>
  </si>
  <si>
    <t>NR11375-1487</t>
  </si>
  <si>
    <t>35439/000544</t>
  </si>
  <si>
    <t>Satya Prakash</t>
  </si>
  <si>
    <t>Paramanand</t>
  </si>
  <si>
    <t>SUB147798</t>
  </si>
  <si>
    <t>35439/001326</t>
  </si>
  <si>
    <t>Dharmendra Kumar</t>
  </si>
  <si>
    <t>Shri Chand</t>
  </si>
  <si>
    <t>SUB148986</t>
  </si>
  <si>
    <t>35439/001453</t>
  </si>
  <si>
    <t>Ankit Kumar</t>
  </si>
  <si>
    <t>Ravendra</t>
  </si>
  <si>
    <t>SUB1510683</t>
  </si>
  <si>
    <t>35439/001665</t>
  </si>
  <si>
    <t>Manjeet Singh</t>
  </si>
  <si>
    <t>Kartar Singh</t>
  </si>
  <si>
    <t>SUB1611974</t>
  </si>
  <si>
    <t>35439/001812</t>
  </si>
  <si>
    <t>Nishant</t>
  </si>
  <si>
    <t>Narendra</t>
  </si>
  <si>
    <t>SUB1815754</t>
  </si>
  <si>
    <t>35439/012061</t>
  </si>
  <si>
    <t>Ram Babu Mandal</t>
  </si>
  <si>
    <t>Ram Nihor Mandal</t>
  </si>
  <si>
    <t>SUB1918658</t>
  </si>
  <si>
    <t>35439/012229</t>
  </si>
  <si>
    <t>Ramswarup</t>
  </si>
  <si>
    <t>SUB2021943</t>
  </si>
  <si>
    <t>35439/012428</t>
  </si>
  <si>
    <t>Naresh Kumar</t>
  </si>
  <si>
    <t>Chote Lal</t>
  </si>
  <si>
    <t>SUB125805</t>
  </si>
  <si>
    <t>35439/001048</t>
  </si>
  <si>
    <t>SUB159268</t>
  </si>
  <si>
    <t>35439/001485</t>
  </si>
  <si>
    <t>Tulsi Ram</t>
  </si>
  <si>
    <t>SUB1510570</t>
  </si>
  <si>
    <t>35439/001648</t>
  </si>
  <si>
    <t xml:space="preserve">Lalit </t>
  </si>
  <si>
    <t>Brij Mohan</t>
  </si>
  <si>
    <t>SUB2021347</t>
  </si>
  <si>
    <t>35439/012390</t>
  </si>
  <si>
    <t>Bhoopendra Yadav</t>
  </si>
  <si>
    <t>Ramprit Yadav</t>
  </si>
  <si>
    <t>SUB2021504</t>
  </si>
  <si>
    <t>35439/012398</t>
  </si>
  <si>
    <t>Ravinder</t>
  </si>
  <si>
    <t>Tema Pal Singh</t>
  </si>
  <si>
    <t>SUB159946</t>
  </si>
  <si>
    <t>35439/01594</t>
  </si>
  <si>
    <t>Sumit Kumar</t>
  </si>
  <si>
    <t>Krishanpal Singh</t>
  </si>
  <si>
    <t>SUB2022194</t>
  </si>
  <si>
    <t>35439/012436</t>
  </si>
  <si>
    <t xml:space="preserve">Gyanendra Mani </t>
  </si>
  <si>
    <t>Yogendra Narayan</t>
  </si>
  <si>
    <t>SUB124782</t>
  </si>
  <si>
    <t>35439/001024</t>
  </si>
  <si>
    <t xml:space="preserve">Kalam Azad </t>
  </si>
  <si>
    <t>Mahboob Alam</t>
  </si>
  <si>
    <t>SUB113102</t>
  </si>
  <si>
    <t>35439/000184</t>
  </si>
  <si>
    <t xml:space="preserve">Arasad Ali </t>
  </si>
  <si>
    <t>Asagar Ali</t>
  </si>
  <si>
    <t>SUB148809</t>
  </si>
  <si>
    <t>35439/001435</t>
  </si>
  <si>
    <t>Devesh Kumar</t>
  </si>
  <si>
    <t>Tejpal Singh</t>
  </si>
  <si>
    <t>SUB1510820</t>
  </si>
  <si>
    <t>35439/001682</t>
  </si>
  <si>
    <t>Jogendra Kumar</t>
  </si>
  <si>
    <t>Ram Chandar</t>
  </si>
  <si>
    <t>SUB1612033</t>
  </si>
  <si>
    <t>35439/001791</t>
  </si>
  <si>
    <t>Akash Rawat</t>
  </si>
  <si>
    <t>Raja Ram Rawat</t>
  </si>
  <si>
    <t>SUB1612047</t>
  </si>
  <si>
    <t>35439/001818</t>
  </si>
  <si>
    <t>Sarvesh Kumar</t>
  </si>
  <si>
    <t>Ramesh Chandra</t>
  </si>
  <si>
    <t>SUB1712745</t>
  </si>
  <si>
    <t>35439/011859</t>
  </si>
  <si>
    <t>Satyanarayan</t>
  </si>
  <si>
    <t>SUB1713858</t>
  </si>
  <si>
    <t>35439/011957</t>
  </si>
  <si>
    <t>Shiv Murat</t>
  </si>
  <si>
    <t>SUB1918173</t>
  </si>
  <si>
    <t>1014394645</t>
  </si>
  <si>
    <t>35439/012199</t>
  </si>
  <si>
    <t xml:space="preserve">Jitendra Kumar </t>
  </si>
  <si>
    <t>Bechalal</t>
  </si>
  <si>
    <t>SUB1919568</t>
  </si>
  <si>
    <t>35439/012264</t>
  </si>
  <si>
    <t>Ashish Kumar</t>
  </si>
  <si>
    <t>Paras Nath Pandey</t>
  </si>
  <si>
    <t>SUB1919767</t>
  </si>
  <si>
    <t>35439/012270</t>
  </si>
  <si>
    <t>Anurag Singh</t>
  </si>
  <si>
    <t>Har Vijay Singh</t>
  </si>
  <si>
    <t>SUB2020720</t>
  </si>
  <si>
    <t>6928637178</t>
  </si>
  <si>
    <t>35439/012344</t>
  </si>
  <si>
    <t>Amrit Lal Yadav</t>
  </si>
  <si>
    <t>SUB2020721</t>
  </si>
  <si>
    <t>3514184500</t>
  </si>
  <si>
    <t>35439/012347</t>
  </si>
  <si>
    <t>Anurag Yadav</t>
  </si>
  <si>
    <t>Shiv Pal Yadav</t>
  </si>
  <si>
    <t>SUB2020719</t>
  </si>
  <si>
    <t>1014499776</t>
  </si>
  <si>
    <t>35439/012348</t>
  </si>
  <si>
    <t>Mohd. Yasir</t>
  </si>
  <si>
    <t>Mohd. Aayub Khan</t>
  </si>
  <si>
    <t>SUB2020715</t>
  </si>
  <si>
    <t>1014499795</t>
  </si>
  <si>
    <t>35439/012350</t>
  </si>
  <si>
    <t>SUB2020711</t>
  </si>
  <si>
    <t>1508209902</t>
  </si>
  <si>
    <t>35439/012351</t>
  </si>
  <si>
    <t>Anmol Singh</t>
  </si>
  <si>
    <t>Harivansh Singh</t>
  </si>
  <si>
    <t>SUB2020934</t>
  </si>
  <si>
    <t>1014507917</t>
  </si>
  <si>
    <t>35439/012366</t>
  </si>
  <si>
    <t>Krishnkant</t>
  </si>
  <si>
    <t>Kamlesh Kumar</t>
  </si>
  <si>
    <t>SUB2020935</t>
  </si>
  <si>
    <t>1014507911</t>
  </si>
  <si>
    <t>35439/012367</t>
  </si>
  <si>
    <t xml:space="preserve">Sunil Kumar </t>
  </si>
  <si>
    <t>Heera Singh</t>
  </si>
  <si>
    <t>SUB136764</t>
  </si>
  <si>
    <t>35439/001129</t>
  </si>
  <si>
    <t xml:space="preserve">Anil Kumar </t>
  </si>
  <si>
    <t>SUB136765</t>
  </si>
  <si>
    <t>35439/001128</t>
  </si>
  <si>
    <t xml:space="preserve">Rajendra Kumar </t>
  </si>
  <si>
    <t>Dharmveer Singh</t>
  </si>
  <si>
    <t>SUB148339</t>
  </si>
  <si>
    <t>35439/001379</t>
  </si>
  <si>
    <t>Yash Pal Singh</t>
  </si>
  <si>
    <t>SUB148341</t>
  </si>
  <si>
    <t>35439/001380</t>
  </si>
  <si>
    <t>Jal Singh</t>
  </si>
  <si>
    <t>SUB1612398</t>
  </si>
  <si>
    <t>35439/001840</t>
  </si>
  <si>
    <t>Meghraj</t>
  </si>
  <si>
    <t>SUB1815324</t>
  </si>
  <si>
    <t>35439/012033</t>
  </si>
  <si>
    <t>Arun Saini</t>
  </si>
  <si>
    <t>Dhermveer Singh</t>
  </si>
  <si>
    <t>SUB1815314</t>
  </si>
  <si>
    <t>35439/012036</t>
  </si>
  <si>
    <t>Vipin Kumar</t>
  </si>
  <si>
    <t>SUB2020713</t>
  </si>
  <si>
    <t>35439/012333</t>
  </si>
  <si>
    <t>Ravi Kumar</t>
  </si>
  <si>
    <t>Chandrapal Singh</t>
  </si>
  <si>
    <t>SUB2020599</t>
  </si>
  <si>
    <t>35439/012334</t>
  </si>
  <si>
    <t>Shobhit Kumar</t>
  </si>
  <si>
    <t>Sukhram Singh</t>
  </si>
  <si>
    <t>SUB2020605</t>
  </si>
  <si>
    <t>35439/012336</t>
  </si>
  <si>
    <t xml:space="preserve">Bhartendra Pal Singh </t>
  </si>
  <si>
    <t>Duraj Pal Singh</t>
  </si>
  <si>
    <t>NR11375-1413</t>
  </si>
  <si>
    <t>35439/000747</t>
  </si>
  <si>
    <t xml:space="preserve">Pradeep Kumar </t>
  </si>
  <si>
    <t>Vijendra Singh</t>
  </si>
  <si>
    <t>SUB159369</t>
  </si>
  <si>
    <t>35439/012248</t>
  </si>
  <si>
    <t>RAVENDRA PAL SINGH</t>
  </si>
  <si>
    <t>NR11375-1467</t>
  </si>
  <si>
    <t>35439/000345</t>
  </si>
  <si>
    <t xml:space="preserve">Bhanu Pratap </t>
  </si>
  <si>
    <t>Netrapal Singh</t>
  </si>
  <si>
    <t>SUB1815316</t>
  </si>
  <si>
    <t>35439/012022</t>
  </si>
  <si>
    <t>Sunit Kumar</t>
  </si>
  <si>
    <t>SUB159368</t>
  </si>
  <si>
    <t>35439/012341</t>
  </si>
  <si>
    <t>Mangal Singh</t>
  </si>
  <si>
    <t>SUB123465</t>
  </si>
  <si>
    <t>35439/000975</t>
  </si>
  <si>
    <t>Niraj</t>
  </si>
  <si>
    <t>SUB147792</t>
  </si>
  <si>
    <t>35439/001332</t>
  </si>
  <si>
    <t>Veerpal Singh</t>
  </si>
  <si>
    <t>Ranveer Singh</t>
  </si>
  <si>
    <t>SUB1612466</t>
  </si>
  <si>
    <t>35439/011854</t>
  </si>
  <si>
    <t>Chandra Pal Singh</t>
  </si>
  <si>
    <t>Devendra Pal Singh</t>
  </si>
  <si>
    <t>SUB1815778</t>
  </si>
  <si>
    <t>35439/012065</t>
  </si>
  <si>
    <t>Shahid Raza</t>
  </si>
  <si>
    <t>Mohammad Alauddin</t>
  </si>
  <si>
    <t>SUB2020603</t>
  </si>
  <si>
    <t>35439/012335</t>
  </si>
  <si>
    <t>Vineet Kumar</t>
  </si>
  <si>
    <t>Nilla Singh</t>
  </si>
  <si>
    <t>SUB2020607</t>
  </si>
  <si>
    <t>35439/012339</t>
  </si>
  <si>
    <t>Niraj Kumar</t>
  </si>
  <si>
    <t>Chetram</t>
  </si>
  <si>
    <t>SUB2022141</t>
  </si>
  <si>
    <t>1014564444</t>
  </si>
  <si>
    <t>35439/012446</t>
  </si>
  <si>
    <t>Sanjay Kumar - II</t>
  </si>
  <si>
    <t>Kehri Singh</t>
  </si>
  <si>
    <t>SUB136498</t>
  </si>
  <si>
    <t>35439/001116</t>
  </si>
  <si>
    <t>Sanjay Mahaur</t>
  </si>
  <si>
    <t>Vijendra Mahaur</t>
  </si>
  <si>
    <t>SUB1510476</t>
  </si>
  <si>
    <t>35439/001638</t>
  </si>
  <si>
    <t>Sonu Kumar</t>
  </si>
  <si>
    <t>Kheri Singh</t>
  </si>
  <si>
    <t>SUB1510648</t>
  </si>
  <si>
    <t>35439/001658</t>
  </si>
  <si>
    <t>Akash</t>
  </si>
  <si>
    <t>Bhoopal Singh</t>
  </si>
  <si>
    <t>SUB1611186</t>
  </si>
  <si>
    <t>35439/001705</t>
  </si>
  <si>
    <t>Dolatram</t>
  </si>
  <si>
    <t>SUB1918654</t>
  </si>
  <si>
    <t>35439/012230</t>
  </si>
  <si>
    <t>Amit Mahor</t>
  </si>
  <si>
    <t>Lalit Mohan</t>
  </si>
  <si>
    <t>SUB1918885</t>
  </si>
  <si>
    <t>35439/012242</t>
  </si>
  <si>
    <t>Bani Singh</t>
  </si>
  <si>
    <t>Revati Singh</t>
  </si>
  <si>
    <t>SUB148245</t>
  </si>
  <si>
    <t>35439/001368</t>
  </si>
  <si>
    <t>Chitranjan Singh</t>
  </si>
  <si>
    <t>Revti Singh</t>
  </si>
  <si>
    <t>SUB159374</t>
  </si>
  <si>
    <t>35439/001492</t>
  </si>
  <si>
    <t>Shankar Pal</t>
  </si>
  <si>
    <t>Bholambar Singh</t>
  </si>
  <si>
    <t>SUB1611223</t>
  </si>
  <si>
    <t>35439/001720</t>
  </si>
  <si>
    <t>Bablendra Kumar</t>
  </si>
  <si>
    <t>SUB1714414</t>
  </si>
  <si>
    <t>35439/011994</t>
  </si>
  <si>
    <t>Vishnu Dayal</t>
  </si>
  <si>
    <t>Kunwarpal Singh</t>
  </si>
  <si>
    <t>SUB1919315</t>
  </si>
  <si>
    <t>35439/012256</t>
  </si>
  <si>
    <t>Mayank</t>
  </si>
  <si>
    <t>Pawan Kumar</t>
  </si>
  <si>
    <t>SUB1919567</t>
  </si>
  <si>
    <t>35439/012273</t>
  </si>
  <si>
    <t>Girraj Singh</t>
  </si>
  <si>
    <t>SUB2021945</t>
  </si>
  <si>
    <t>35439/012426</t>
  </si>
  <si>
    <t>Lalit Kumar</t>
  </si>
  <si>
    <t>Kumarpal Singh</t>
  </si>
  <si>
    <t>SUB2122389</t>
  </si>
  <si>
    <t>35439/012458</t>
  </si>
  <si>
    <t>Vishnu Kumar</t>
  </si>
  <si>
    <t>Tejveer Singh</t>
  </si>
  <si>
    <t>SUB2122393</t>
  </si>
  <si>
    <t>35439/012459</t>
  </si>
  <si>
    <t xml:space="preserve">Yogesh Kumar - II </t>
  </si>
  <si>
    <t>SUB137061</t>
  </si>
  <si>
    <t>35439/001172</t>
  </si>
  <si>
    <t>Anuj Kumar</t>
  </si>
  <si>
    <t>Souveer Singh</t>
  </si>
  <si>
    <t>SUB1611325</t>
  </si>
  <si>
    <t>35439/001729</t>
  </si>
  <si>
    <t>Ghanshyam Singh</t>
  </si>
  <si>
    <t>SUB1712744</t>
  </si>
  <si>
    <t>35439/011866</t>
  </si>
  <si>
    <t xml:space="preserve">Vishal </t>
  </si>
  <si>
    <t>Nardev Singh</t>
  </si>
  <si>
    <t>SUB1714689</t>
  </si>
  <si>
    <t>35439/011998</t>
  </si>
  <si>
    <t>Chandrabhan Singh</t>
  </si>
  <si>
    <t>SUB1815780</t>
  </si>
  <si>
    <t>35439/012070</t>
  </si>
  <si>
    <t>Shouveer Singh</t>
  </si>
  <si>
    <t>SUB1919313</t>
  </si>
  <si>
    <t>35439/012249</t>
  </si>
  <si>
    <t>Shubham Kumar</t>
  </si>
  <si>
    <t>Lakhan Singh</t>
  </si>
  <si>
    <t>SUB2020767</t>
  </si>
  <si>
    <t>35439/012317</t>
  </si>
  <si>
    <t>Brajraj Singh</t>
  </si>
  <si>
    <t>SUB2021105</t>
  </si>
  <si>
    <t>35439/012371</t>
  </si>
  <si>
    <t>Sachin Sharma</t>
  </si>
  <si>
    <t>Vinod Sharma</t>
  </si>
  <si>
    <t>SUB147887</t>
  </si>
  <si>
    <t>35439/001350</t>
  </si>
  <si>
    <t>Saurav Duve</t>
  </si>
  <si>
    <t>Harish Chandra Duve</t>
  </si>
  <si>
    <t>SUB148435</t>
  </si>
  <si>
    <t>35439/001396</t>
  </si>
  <si>
    <t>Varun Kumar Sharma</t>
  </si>
  <si>
    <t>SUB159757</t>
  </si>
  <si>
    <t>35439/001561</t>
  </si>
  <si>
    <t>Gyan Chand</t>
  </si>
  <si>
    <t>Oman</t>
  </si>
  <si>
    <t>SUB1510650</t>
  </si>
  <si>
    <t>35439/001660</t>
  </si>
  <si>
    <t>Manohar Singh</t>
  </si>
  <si>
    <t>SUB1510651</t>
  </si>
  <si>
    <t>35439/001659</t>
  </si>
  <si>
    <t>Balram</t>
  </si>
  <si>
    <t>SUB1612237</t>
  </si>
  <si>
    <t>35439/012010</t>
  </si>
  <si>
    <t xml:space="preserve">Rizwan Ali </t>
  </si>
  <si>
    <t>Hasham Ali</t>
  </si>
  <si>
    <t>NR11375-1480</t>
  </si>
  <si>
    <t>35439/000562</t>
  </si>
  <si>
    <t xml:space="preserve">Nasruddin  </t>
  </si>
  <si>
    <t>NR11375-1479</t>
  </si>
  <si>
    <t>35439/001323</t>
  </si>
  <si>
    <t>Karan Veer</t>
  </si>
  <si>
    <t>Kalicharan</t>
  </si>
  <si>
    <t>SUB1612042</t>
  </si>
  <si>
    <t>35439/011967</t>
  </si>
  <si>
    <t>Zahid Ali</t>
  </si>
  <si>
    <t>Akbar Ali</t>
  </si>
  <si>
    <t>SUB1715026</t>
  </si>
  <si>
    <t>35439/012019</t>
  </si>
  <si>
    <t>Vishvanath Pratap Singh</t>
  </si>
  <si>
    <t>Ram Sanehi</t>
  </si>
  <si>
    <t>SUB1918175</t>
  </si>
  <si>
    <t>35439/012192</t>
  </si>
  <si>
    <t>SUB1918335</t>
  </si>
  <si>
    <t>35439/012215</t>
  </si>
  <si>
    <t>Firoz Alam</t>
  </si>
  <si>
    <t>MD. Faruk</t>
  </si>
  <si>
    <t>SUB159456</t>
  </si>
  <si>
    <t>35439/001510</t>
  </si>
  <si>
    <t>MD. Mokim</t>
  </si>
  <si>
    <t>JAMANT</t>
  </si>
  <si>
    <t>SUB1815320</t>
  </si>
  <si>
    <t>35439/012023</t>
  </si>
  <si>
    <t>Sourav Ramola</t>
  </si>
  <si>
    <t>Shyam Ramola</t>
  </si>
  <si>
    <t>SUB1815350</t>
  </si>
  <si>
    <t>35439/012030</t>
  </si>
  <si>
    <t>Mahipal Singh</t>
  </si>
  <si>
    <t>Shambhu Singh</t>
  </si>
  <si>
    <t>SUB1817850</t>
  </si>
  <si>
    <t>35439/012174</t>
  </si>
  <si>
    <t>Jagveer Singh</t>
  </si>
  <si>
    <t>NR11375-1384</t>
  </si>
  <si>
    <t>35439/000233</t>
  </si>
  <si>
    <t>Guddu Singh</t>
  </si>
  <si>
    <t>Nannu Singh</t>
  </si>
  <si>
    <t>SUB1611184</t>
  </si>
  <si>
    <t>35439/001706</t>
  </si>
  <si>
    <t>Jai Ram</t>
  </si>
  <si>
    <t>Bashanta Ram</t>
  </si>
  <si>
    <t>NR11375-1457</t>
  </si>
  <si>
    <t>35439/000621</t>
  </si>
  <si>
    <t>Sanjay Kumar Bairwa</t>
  </si>
  <si>
    <t>Prakas Chand Bairwa</t>
  </si>
  <si>
    <t>SUB1815330</t>
  </si>
  <si>
    <t>35439/012028</t>
  </si>
  <si>
    <t>Rahul Kumar Bairwa</t>
  </si>
  <si>
    <t>Rajkumar Bairwa</t>
  </si>
  <si>
    <t>SUB2021501</t>
  </si>
  <si>
    <t>35439/012396</t>
  </si>
  <si>
    <t>Ajay Pandey</t>
  </si>
  <si>
    <t>Ramesh Chand Pandey</t>
  </si>
  <si>
    <t>SUB2122388</t>
  </si>
  <si>
    <t>35439/012460</t>
  </si>
  <si>
    <t>Jeewan Singh Rawat</t>
  </si>
  <si>
    <t>Govind Singh Rawat</t>
  </si>
  <si>
    <t>SUB1611980</t>
  </si>
  <si>
    <t>35439/001758</t>
  </si>
  <si>
    <t>Bikash Kumar</t>
  </si>
  <si>
    <t>Baidnath Sah</t>
  </si>
  <si>
    <t>SUB2021867</t>
  </si>
  <si>
    <t>35439/012423</t>
  </si>
  <si>
    <t>Manoj Rajbhar</t>
  </si>
  <si>
    <t>Sakhraj Rajbhar</t>
  </si>
  <si>
    <t>SUB2021853</t>
  </si>
  <si>
    <t>35439/012424</t>
  </si>
  <si>
    <t>Sukhari Sah</t>
  </si>
  <si>
    <t>SUB2021868</t>
  </si>
  <si>
    <t>35439/012425</t>
  </si>
  <si>
    <t>Kevala Nand</t>
  </si>
  <si>
    <t>Mahesh Chandra</t>
  </si>
  <si>
    <t>NR11375-1325</t>
  </si>
  <si>
    <t>Nain Singh</t>
  </si>
  <si>
    <t>Dharam Singh</t>
  </si>
  <si>
    <t>SUB2020598</t>
  </si>
  <si>
    <t>35439/12332</t>
  </si>
  <si>
    <t>Prem pal</t>
  </si>
  <si>
    <t>Radhey Shyam</t>
  </si>
  <si>
    <t>NR11375-1452</t>
  </si>
  <si>
    <t>35439/000721</t>
  </si>
  <si>
    <t>Suraj</t>
  </si>
  <si>
    <t>SUB1918653</t>
  </si>
  <si>
    <t>35439/012231</t>
  </si>
  <si>
    <t>Rajvir Singh</t>
  </si>
  <si>
    <t>SUB1612213</t>
  </si>
  <si>
    <t>35439/001822</t>
  </si>
  <si>
    <t>Jeetu Kumar</t>
  </si>
  <si>
    <t>SUB2021947</t>
  </si>
  <si>
    <t>35439/012429</t>
  </si>
  <si>
    <t>Sanjay</t>
  </si>
  <si>
    <t>Giraraj Singh</t>
  </si>
  <si>
    <t>SUB2122326</t>
  </si>
  <si>
    <t>1014569847</t>
  </si>
  <si>
    <t>35439/012455</t>
  </si>
  <si>
    <t>Manveer Singh</t>
  </si>
  <si>
    <t>Balraj Singh</t>
  </si>
  <si>
    <t>SUB2021869</t>
  </si>
  <si>
    <t>35439/012420</t>
  </si>
  <si>
    <t>Jagnu Kumar</t>
  </si>
  <si>
    <t>Harprasad</t>
  </si>
  <si>
    <t>SUB2021851</t>
  </si>
  <si>
    <t>35439/012421</t>
  </si>
  <si>
    <t>Bhupender Singh</t>
  </si>
  <si>
    <t>Mohar Singh</t>
  </si>
  <si>
    <t>SUB2021852</t>
  </si>
  <si>
    <t>35439/012422</t>
  </si>
  <si>
    <t>Erection Total</t>
  </si>
  <si>
    <t>ID-CARD NO</t>
  </si>
  <si>
    <t>Bonus/ Arrear</t>
  </si>
  <si>
    <t>PF Applicable Amount</t>
  </si>
  <si>
    <t>P.F.</t>
  </si>
  <si>
    <t>.</t>
  </si>
  <si>
    <t>SERVICE</t>
  </si>
  <si>
    <t>18-S</t>
  </si>
  <si>
    <t>SUB125909</t>
  </si>
  <si>
    <t>35439/000919</t>
  </si>
  <si>
    <t>23-S</t>
  </si>
  <si>
    <t>Vikram Singh Pal</t>
  </si>
  <si>
    <t>Lakhi Ram Pal</t>
  </si>
  <si>
    <t>SUB125850</t>
  </si>
  <si>
    <t>35439/000990</t>
  </si>
  <si>
    <t>Mohan Singh</t>
  </si>
  <si>
    <t>Ratan Singh</t>
  </si>
  <si>
    <t>SUB2020551</t>
  </si>
  <si>
    <t>35439/012329</t>
  </si>
  <si>
    <t>24-S</t>
  </si>
  <si>
    <t>Jahar Singh</t>
  </si>
  <si>
    <t>SUB1611538</t>
  </si>
  <si>
    <t>35439/001755</t>
  </si>
  <si>
    <t>Rakesh</t>
  </si>
  <si>
    <t>SUB1611539</t>
  </si>
  <si>
    <t>35439/001756</t>
  </si>
  <si>
    <t>Narayan Singh</t>
  </si>
  <si>
    <t>SUB1817096</t>
  </si>
  <si>
    <t>35439/012149</t>
  </si>
  <si>
    <t>27-S</t>
  </si>
  <si>
    <t>Rakesh Mohan Rawat</t>
  </si>
  <si>
    <t>Jitar Singh Rawat</t>
  </si>
  <si>
    <t>SUB2020601</t>
  </si>
  <si>
    <t>1014494724</t>
  </si>
  <si>
    <t>35439/012337</t>
  </si>
  <si>
    <t>Housekeeping (UPC)</t>
  </si>
  <si>
    <t>UP</t>
  </si>
  <si>
    <t xml:space="preserve">Bablu Sharma </t>
  </si>
  <si>
    <t>Chatter Pal Sharma</t>
  </si>
  <si>
    <t>SUB125828</t>
  </si>
  <si>
    <t>35439/000652</t>
  </si>
  <si>
    <t xml:space="preserve">UP </t>
  </si>
  <si>
    <t>SUB159300</t>
  </si>
  <si>
    <t>35439/001490</t>
  </si>
  <si>
    <t>Dharm Singh</t>
  </si>
  <si>
    <t>SUB159416</t>
  </si>
  <si>
    <t>35439/001501</t>
  </si>
  <si>
    <t>Amit Kathait</t>
  </si>
  <si>
    <t>Amar Singh Kathait</t>
  </si>
  <si>
    <t>SUB1611323</t>
  </si>
  <si>
    <t>35439/001727</t>
  </si>
  <si>
    <t>Kanchi Lal</t>
  </si>
  <si>
    <t>SUB1612028</t>
  </si>
  <si>
    <t>35439/001793</t>
  </si>
  <si>
    <t>Ramnivas Kushwah</t>
  </si>
  <si>
    <t>SUB1815753</t>
  </si>
  <si>
    <t>35439/012073</t>
  </si>
  <si>
    <t>Rakesh Singh</t>
  </si>
  <si>
    <t>Laxman Singh</t>
  </si>
  <si>
    <t>SUB1816608</t>
  </si>
  <si>
    <t>35439/012118</t>
  </si>
  <si>
    <t>Udit Negi</t>
  </si>
  <si>
    <t>Balbeer Singh</t>
  </si>
  <si>
    <t>SUB1919290</t>
  </si>
  <si>
    <t>35439/012254</t>
  </si>
  <si>
    <t>Durga Singh</t>
  </si>
  <si>
    <t>SUB2021127</t>
  </si>
  <si>
    <t>35439/012375</t>
  </si>
  <si>
    <t>SERVICE / Repair</t>
  </si>
  <si>
    <t>Chatur Bhuj Sharma</t>
  </si>
  <si>
    <t>SUB125678</t>
  </si>
  <si>
    <t>35439/000389</t>
  </si>
  <si>
    <t xml:space="preserve">Janak Singh </t>
  </si>
  <si>
    <t>Raje Singh</t>
  </si>
  <si>
    <t>SUB125676</t>
  </si>
  <si>
    <t>35439/000687</t>
  </si>
  <si>
    <t xml:space="preserve">Sumit Kumar </t>
  </si>
  <si>
    <t>Ramesh Kumar</t>
  </si>
  <si>
    <t>SUB125944</t>
  </si>
  <si>
    <t>35439/000703</t>
  </si>
  <si>
    <t xml:space="preserve">Inder Pal Sharma </t>
  </si>
  <si>
    <t>B. N. Sharma</t>
  </si>
  <si>
    <t>Supervisor</t>
  </si>
  <si>
    <t>SUB125942</t>
  </si>
  <si>
    <t>35439/000921</t>
  </si>
  <si>
    <t xml:space="preserve">Amit </t>
  </si>
  <si>
    <t>Dal Singh</t>
  </si>
  <si>
    <t>SUB125731</t>
  </si>
  <si>
    <t>35439/000938</t>
  </si>
  <si>
    <t>Naresh Kumar Kaushik</t>
  </si>
  <si>
    <t>Sh. Kunwar Pal Sharma</t>
  </si>
  <si>
    <t>SUB137456</t>
  </si>
  <si>
    <t>35439/001208</t>
  </si>
  <si>
    <t>Santosh Prasad</t>
  </si>
  <si>
    <t>Munshi Prasad</t>
  </si>
  <si>
    <t>SUB159815</t>
  </si>
  <si>
    <t>35439/001556</t>
  </si>
  <si>
    <t>Sonpal Singh</t>
  </si>
  <si>
    <t>Raj Pal Singh</t>
  </si>
  <si>
    <t>SUB159922</t>
  </si>
  <si>
    <t>35439/001587</t>
  </si>
  <si>
    <t>Rahul Kashyap</t>
  </si>
  <si>
    <t>Mainpal Singh</t>
  </si>
  <si>
    <t>SUB1611534</t>
  </si>
  <si>
    <t>35439/001747</t>
  </si>
  <si>
    <t>Rammurti Sharma</t>
  </si>
  <si>
    <t>SUB1611951</t>
  </si>
  <si>
    <t>35439/001797</t>
  </si>
  <si>
    <t>Sohan Kumar</t>
  </si>
  <si>
    <t>Kameshwar Mahto</t>
  </si>
  <si>
    <t>SUB1612233</t>
  </si>
  <si>
    <t>35439/001832</t>
  </si>
  <si>
    <t>Rajnish</t>
  </si>
  <si>
    <t>Kiran Pal</t>
  </si>
  <si>
    <t>SUB2021648</t>
  </si>
  <si>
    <t>35439/012401</t>
  </si>
  <si>
    <t>11/02/2021</t>
  </si>
  <si>
    <t>Housekeeping (Ludhiana- Salary Base)</t>
  </si>
  <si>
    <t>Punjab &amp; J.K.</t>
  </si>
  <si>
    <t>Krishna Bahadur</t>
  </si>
  <si>
    <t>Til Bahadur</t>
  </si>
  <si>
    <t>SUB2021651</t>
  </si>
  <si>
    <t>35439/012412</t>
  </si>
  <si>
    <t>Vikas Mankotia</t>
  </si>
  <si>
    <t>Firoj Mankotia</t>
  </si>
  <si>
    <t>SUB2021669</t>
  </si>
  <si>
    <t>35439/012414</t>
  </si>
  <si>
    <t>Bittu ram</t>
  </si>
  <si>
    <t>SUB2021655</t>
  </si>
  <si>
    <t>35439/012419</t>
  </si>
  <si>
    <t>Karam Chand</t>
  </si>
  <si>
    <t>Chintu Chand</t>
  </si>
  <si>
    <t>SUB2022146</t>
  </si>
  <si>
    <t>35439/012440</t>
  </si>
  <si>
    <t>Housekeeping (Ludhiana- Units Base)</t>
  </si>
  <si>
    <t>Ludhiana</t>
  </si>
  <si>
    <t>Krishan Parsad</t>
  </si>
  <si>
    <t>SUB2021663</t>
  </si>
  <si>
    <t>35439/012406</t>
  </si>
  <si>
    <t>SUB2021654</t>
  </si>
  <si>
    <t>35439/012407</t>
  </si>
  <si>
    <t>SUB2021665</t>
  </si>
  <si>
    <t>35439/012408</t>
  </si>
  <si>
    <t>Beli Ram</t>
  </si>
  <si>
    <t>SUB2021667</t>
  </si>
  <si>
    <t>35439/012409</t>
  </si>
  <si>
    <t>Prem Kumar</t>
  </si>
  <si>
    <t>SUB2021650</t>
  </si>
  <si>
    <t>35439/012410</t>
  </si>
  <si>
    <t>Sandeep Kispotta</t>
  </si>
  <si>
    <t>Birsa Kispotta</t>
  </si>
  <si>
    <t>SUB2021660</t>
  </si>
  <si>
    <t>35439/012411</t>
  </si>
  <si>
    <t>Rishav Dhiman</t>
  </si>
  <si>
    <t>Harbhajan Singh</t>
  </si>
  <si>
    <t>SUB2021656</t>
  </si>
  <si>
    <t>35439/012413</t>
  </si>
  <si>
    <t>Sanjeev Kumar</t>
  </si>
  <si>
    <t>Girdhari Lal</t>
  </si>
  <si>
    <t>SUB2021664</t>
  </si>
  <si>
    <t>35439/012415</t>
  </si>
  <si>
    <t>SUB2021670</t>
  </si>
  <si>
    <t>35439/012416</t>
  </si>
  <si>
    <t>Samdeep Singh</t>
  </si>
  <si>
    <t>Jaspal Singh</t>
  </si>
  <si>
    <t>SUB2021657</t>
  </si>
  <si>
    <t>35439/012417</t>
  </si>
  <si>
    <t>Tajinder Singh</t>
  </si>
  <si>
    <t>Lakhjit Singh</t>
  </si>
  <si>
    <t>SUB2021676</t>
  </si>
  <si>
    <t>35439/012418</t>
  </si>
  <si>
    <t>Housekeeping (GZB/Noida)</t>
  </si>
  <si>
    <t>H/K</t>
  </si>
  <si>
    <t>Braham Singh</t>
  </si>
  <si>
    <t>Padam Singh</t>
  </si>
  <si>
    <t>SUB125682</t>
  </si>
  <si>
    <t>35439/000375</t>
  </si>
  <si>
    <t>Hari Shankar</t>
  </si>
  <si>
    <t>Khaniya Lal</t>
  </si>
  <si>
    <t>NR11375-1390</t>
  </si>
  <si>
    <t>35439/000633</t>
  </si>
  <si>
    <t>Girirsh Chandra Pandey</t>
  </si>
  <si>
    <t>Mohanm Chandra</t>
  </si>
  <si>
    <t>SUB125946</t>
  </si>
  <si>
    <t>35439/000810</t>
  </si>
  <si>
    <t>Vinda Singh</t>
  </si>
  <si>
    <t>SUB137063</t>
  </si>
  <si>
    <t>35439/001174</t>
  </si>
  <si>
    <t>Kaushal Kishor</t>
  </si>
  <si>
    <t>Arvinde Kumar</t>
  </si>
  <si>
    <t>SUB159458</t>
  </si>
  <si>
    <t>35439/001506</t>
  </si>
  <si>
    <t>Prabhat Sharma</t>
  </si>
  <si>
    <t>Ompal Sharma</t>
  </si>
  <si>
    <t>SUB1611051</t>
  </si>
  <si>
    <t>35439/001696</t>
  </si>
  <si>
    <t>Sanjiv Kumar</t>
  </si>
  <si>
    <t>SUB125681</t>
  </si>
  <si>
    <t>35439/001701</t>
  </si>
  <si>
    <t>Bijendra</t>
  </si>
  <si>
    <t>SUB1611324</t>
  </si>
  <si>
    <t>35439/001728</t>
  </si>
  <si>
    <t>Shyam Karan</t>
  </si>
  <si>
    <t>SUB125943</t>
  </si>
  <si>
    <t>35439/011916</t>
  </si>
  <si>
    <t>Vishesh Sharma</t>
  </si>
  <si>
    <t>Manguram Sharma</t>
  </si>
  <si>
    <t>SUB1713854</t>
  </si>
  <si>
    <t>35439/011952</t>
  </si>
  <si>
    <t>Vinay Verma</t>
  </si>
  <si>
    <t>Mohan Lal</t>
  </si>
  <si>
    <t>SUB1817410</t>
  </si>
  <si>
    <t>35439/12164</t>
  </si>
  <si>
    <t>Jaiveer Singh</t>
  </si>
  <si>
    <t>Khichu Singh</t>
  </si>
  <si>
    <t>SUB125675</t>
  </si>
  <si>
    <t>35439/012171</t>
  </si>
  <si>
    <t>Vikas</t>
  </si>
  <si>
    <t>Rambir Singh</t>
  </si>
  <si>
    <t>SUB1917948</t>
  </si>
  <si>
    <t>35439/012187</t>
  </si>
  <si>
    <t>Mithun Singh</t>
  </si>
  <si>
    <t>Arvind Singh</t>
  </si>
  <si>
    <t>SUB1917975</t>
  </si>
  <si>
    <t>35439/012189</t>
  </si>
  <si>
    <t>Aashutosh</t>
  </si>
  <si>
    <t>Shubhash Sharma</t>
  </si>
  <si>
    <t>SUB148084</t>
  </si>
  <si>
    <t>1013823313</t>
  </si>
  <si>
    <t>35439/012227</t>
  </si>
  <si>
    <t>Brahmjeet</t>
  </si>
  <si>
    <t>SUB1919773</t>
  </si>
  <si>
    <t>35439/012284</t>
  </si>
  <si>
    <t>Sachin</t>
  </si>
  <si>
    <t>Bhoole</t>
  </si>
  <si>
    <t>SUB1919774</t>
  </si>
  <si>
    <t>35439/012285</t>
  </si>
  <si>
    <t>Ashish Rawat</t>
  </si>
  <si>
    <t>Shivraj Singh</t>
  </si>
  <si>
    <t>SUB1919772</t>
  </si>
  <si>
    <t>35439/012290</t>
  </si>
  <si>
    <t>Surya bhan</t>
  </si>
  <si>
    <t>SUB1611322</t>
  </si>
  <si>
    <t>1014046730</t>
  </si>
  <si>
    <t>35439/012342</t>
  </si>
  <si>
    <t>Amit Pal</t>
  </si>
  <si>
    <t>SUB2021128</t>
  </si>
  <si>
    <t>35439/012376</t>
  </si>
  <si>
    <t>Vikas Yadav</t>
  </si>
  <si>
    <t>Indresh Kumar Yadav</t>
  </si>
  <si>
    <t>SUB2021265</t>
  </si>
  <si>
    <t>35439/012385</t>
  </si>
  <si>
    <t>Kuldeep Singh</t>
  </si>
  <si>
    <t>Baldev Singh</t>
  </si>
  <si>
    <t>SUB1611957</t>
  </si>
  <si>
    <t>35439/012389</t>
  </si>
  <si>
    <t>Jitendra</t>
  </si>
  <si>
    <t>Sukku</t>
  </si>
  <si>
    <t>SUB2021455</t>
  </si>
  <si>
    <t>35439/012395</t>
  </si>
  <si>
    <t>Hari Om</t>
  </si>
  <si>
    <t>Bhikhu Lal</t>
  </si>
  <si>
    <t>SUB2021649</t>
  </si>
  <si>
    <t>35439/012402</t>
  </si>
  <si>
    <t>Gajendra Kumar</t>
  </si>
  <si>
    <t>SUB2022144</t>
  </si>
  <si>
    <t>6716720760</t>
  </si>
  <si>
    <t>35439/012445</t>
  </si>
  <si>
    <t>Prabhat Kumar Sharma (1611634)</t>
  </si>
  <si>
    <t>Ashok Kumar Sharma</t>
  </si>
  <si>
    <t>SUB1611634</t>
  </si>
  <si>
    <t>1014069743</t>
  </si>
  <si>
    <t>35439/012450</t>
  </si>
  <si>
    <t>Abhishek Singh</t>
  </si>
  <si>
    <t>SUB2122338</t>
  </si>
  <si>
    <t>1014567397</t>
  </si>
  <si>
    <t>35439/012451</t>
  </si>
  <si>
    <t>Sandeep Sharma</t>
  </si>
  <si>
    <t>Dayaram</t>
  </si>
  <si>
    <t>SUB2122324</t>
  </si>
  <si>
    <t>6717032362</t>
  </si>
  <si>
    <t>35439/012452</t>
  </si>
  <si>
    <t>Star (Runner)</t>
  </si>
  <si>
    <t xml:space="preserve">Ravinder Kumar </t>
  </si>
  <si>
    <t xml:space="preserve">Veer Singh </t>
  </si>
  <si>
    <t>Sales Runner</t>
  </si>
  <si>
    <t>35439/001512</t>
  </si>
  <si>
    <t>Star (Office Boy)</t>
  </si>
  <si>
    <t>Dipchand</t>
  </si>
  <si>
    <t>Charan Singh</t>
  </si>
  <si>
    <t>Office Boy</t>
  </si>
  <si>
    <t>SUB125684</t>
  </si>
  <si>
    <t>35439/001009</t>
  </si>
  <si>
    <t>Vijay Pal</t>
  </si>
  <si>
    <t>Joga Ram</t>
  </si>
  <si>
    <t>35439/001505</t>
  </si>
  <si>
    <t>35439/001508</t>
  </si>
  <si>
    <t>Shekhar Kumar</t>
  </si>
  <si>
    <t>Hari Ram</t>
  </si>
  <si>
    <t>35439/001513</t>
  </si>
  <si>
    <t>Star (Back Office Support)</t>
  </si>
  <si>
    <t>Kutty Mehra</t>
  </si>
  <si>
    <t>Girish Kumar Mehra</t>
  </si>
  <si>
    <t>Back office support</t>
  </si>
  <si>
    <t>35439/001139</t>
  </si>
  <si>
    <t>Bhisham Singh</t>
  </si>
  <si>
    <t>Heeralal</t>
  </si>
  <si>
    <t>Store support</t>
  </si>
  <si>
    <t>35439/001140</t>
  </si>
  <si>
    <t xml:space="preserve">Dharam Chand </t>
  </si>
  <si>
    <t>Ratan Lal</t>
  </si>
  <si>
    <t>35439/001518</t>
  </si>
  <si>
    <t>Amrita Kaur</t>
  </si>
  <si>
    <t>Lt. Kulwant Singh</t>
  </si>
  <si>
    <t>35439/001520</t>
  </si>
  <si>
    <t xml:space="preserve">Ajit Singh </t>
  </si>
  <si>
    <t>Chahat Singh</t>
  </si>
  <si>
    <t>Construction Support</t>
  </si>
  <si>
    <t>35439/001521</t>
  </si>
  <si>
    <t>Service Total</t>
  </si>
  <si>
    <t>Grand Total (Er.+Sr.)</t>
  </si>
  <si>
    <t>No. of Employee's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</si>
</sst>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b/>
      <sz val="8"/>
      <name val="Arial"/>
      <family val="2"/>
    </font>
    <font>
      <sz val="8"/>
      <name val="Arial"/>
      <family val="2"/>
    </font>
    <font>
      <sz val="11"/>
      <name val="Calibri"/>
      <family val="2"/>
    </font>
    <font>
      <sz val="9"/>
      <name val="Arial"/>
      <family val="2"/>
    </font>
    <font>
      <b/>
      <sz val="9"/>
      <name val="Arial"/>
      <family val="2"/>
    </font>
    <font>
      <b/>
      <sz val="11"/>
      <name val="Calibri"/>
      <family val="2"/>
    </font>
    <font>
      <b/>
      <sz val="11"/>
      <name val="Arial"/>
      <family val="2"/>
    </font>
    <font>
      <b/>
      <sz val="10"/>
      <name val="Calibri"/>
      <family val="2"/>
    </font>
    <font>
      <b/>
      <sz val="11"/>
      <name val="Times New Roman"/>
      <family val="1"/>
    </font>
    <font>
      <sz val="14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rgb="FF40E066"/>
        <bgColor indexed="64"/>
      </patternFill>
    </fill>
    <fill>
      <patternFill patternType="solid">
        <fgColor indexed="14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130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4" xfId="0" applyFont="1" applyFill="1" applyBorder="1" applyAlignment="1" applyProtection="1">
      <alignment vertical="center" wrapText="1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/>
    <xf numFmtId="0" fontId="5" fillId="0" borderId="0" xfId="0" applyFont="1" applyFill="1" applyBorder="1" applyAlignment="1">
      <alignment horizontal="center"/>
    </xf>
    <xf numFmtId="0" fontId="3" fillId="4" borderId="0" xfId="0" applyFont="1" applyFill="1" applyBorder="1" applyAlignment="1">
      <alignment horizontal="center" vertical="center"/>
    </xf>
    <xf numFmtId="0" fontId="6" fillId="4" borderId="0" xfId="0" applyFont="1" applyFill="1" applyBorder="1"/>
    <xf numFmtId="0" fontId="7" fillId="4" borderId="0" xfId="0" applyFont="1" applyFill="1" applyBorder="1" applyAlignment="1">
      <alignment horizontal="left"/>
    </xf>
    <xf numFmtId="0" fontId="7" fillId="4" borderId="0" xfId="0" applyFont="1" applyFill="1" applyBorder="1" applyAlignment="1">
      <alignment horizontal="right"/>
    </xf>
    <xf numFmtId="0" fontId="8" fillId="0" borderId="0" xfId="0" applyFont="1" applyBorder="1" applyAlignment="1">
      <alignment horizontal="center"/>
    </xf>
    <xf numFmtId="2" fontId="4" fillId="0" borderId="0" xfId="0" applyNumberFormat="1" applyFont="1" applyBorder="1"/>
    <xf numFmtId="2" fontId="4" fillId="0" borderId="0" xfId="0" applyNumberFormat="1" applyFont="1" applyBorder="1" applyAlignment="1">
      <alignment horizontal="right"/>
    </xf>
    <xf numFmtId="2" fontId="4" fillId="0" borderId="0" xfId="0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left"/>
    </xf>
    <xf numFmtId="0" fontId="4" fillId="0" borderId="0" xfId="0" quotePrefix="1" applyFont="1" applyBorder="1" applyAlignment="1">
      <alignment horizontal="center"/>
    </xf>
    <xf numFmtId="0" fontId="9" fillId="0" borderId="0" xfId="0" applyFont="1" applyFill="1" applyBorder="1" applyAlignment="1">
      <alignment horizontal="center" vertical="center"/>
    </xf>
    <xf numFmtId="0" fontId="7" fillId="0" borderId="0" xfId="0" applyFont="1" applyFill="1" applyBorder="1"/>
    <xf numFmtId="0" fontId="7" fillId="0" borderId="0" xfId="0" applyFont="1" applyFill="1"/>
    <xf numFmtId="0" fontId="7" fillId="0" borderId="0" xfId="0" applyFont="1" applyBorder="1" applyAlignment="1">
      <alignment wrapText="1"/>
    </xf>
    <xf numFmtId="0" fontId="7" fillId="0" borderId="0" xfId="0" applyFont="1" applyFill="1" applyBorder="1" applyAlignment="1">
      <alignment horizontal="right"/>
    </xf>
    <xf numFmtId="2" fontId="8" fillId="0" borderId="0" xfId="0" applyNumberFormat="1" applyFont="1" applyBorder="1" applyAlignment="1">
      <alignment horizontal="right"/>
    </xf>
    <xf numFmtId="0" fontId="4" fillId="0" borderId="0" xfId="0" applyFont="1" applyBorder="1" applyAlignment="1">
      <alignment horizontal="center"/>
    </xf>
    <xf numFmtId="0" fontId="7" fillId="0" borderId="0" xfId="0" applyFont="1" applyFill="1" applyBorder="1" applyAlignment="1"/>
    <xf numFmtId="0" fontId="7" fillId="0" borderId="0" xfId="0" quotePrefix="1" applyFont="1" applyFill="1" applyBorder="1" applyAlignment="1">
      <alignment horizontal="right"/>
    </xf>
    <xf numFmtId="0" fontId="7" fillId="0" borderId="0" xfId="0" applyFont="1" applyFill="1" applyBorder="1" applyAlignment="1">
      <alignment wrapText="1"/>
    </xf>
    <xf numFmtId="0" fontId="3" fillId="4" borderId="0" xfId="0" applyFont="1" applyFill="1" applyBorder="1" applyAlignment="1">
      <alignment horizontal="center"/>
    </xf>
    <xf numFmtId="0" fontId="6" fillId="4" borderId="0" xfId="0" applyFont="1" applyFill="1"/>
    <xf numFmtId="0" fontId="6" fillId="4" borderId="0" xfId="0" applyFont="1" applyFill="1" applyBorder="1" applyAlignment="1">
      <alignment horizontal="right"/>
    </xf>
    <xf numFmtId="0" fontId="7" fillId="0" borderId="0" xfId="0" applyFont="1" applyFill="1" applyBorder="1" applyAlignment="1">
      <alignment horizontal="left"/>
    </xf>
    <xf numFmtId="0" fontId="7" fillId="0" borderId="0" xfId="0" applyFont="1" applyFill="1" applyAlignment="1">
      <alignment horizontal="left"/>
    </xf>
    <xf numFmtId="17" fontId="3" fillId="4" borderId="0" xfId="0" quotePrefix="1" applyNumberFormat="1" applyFont="1" applyFill="1" applyBorder="1" applyAlignment="1">
      <alignment horizontal="center"/>
    </xf>
    <xf numFmtId="0" fontId="4" fillId="0" borderId="0" xfId="0" quotePrefix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7" fillId="0" borderId="0" xfId="0" applyFont="1" applyBorder="1" applyAlignment="1">
      <alignment horizontal="left"/>
    </xf>
    <xf numFmtId="0" fontId="7" fillId="0" borderId="0" xfId="0" applyFont="1" applyBorder="1" applyAlignment="1">
      <alignment horizontal="right"/>
    </xf>
    <xf numFmtId="0" fontId="7" fillId="0" borderId="0" xfId="0" applyFont="1" applyFill="1" applyAlignment="1"/>
    <xf numFmtId="0" fontId="2" fillId="0" borderId="0" xfId="0" applyFont="1" applyFill="1"/>
    <xf numFmtId="0" fontId="7" fillId="0" borderId="0" xfId="0" applyFont="1"/>
    <xf numFmtId="0" fontId="7" fillId="0" borderId="0" xfId="0" quotePrefix="1" applyFont="1" applyBorder="1" applyAlignment="1">
      <alignment horizontal="right"/>
    </xf>
    <xf numFmtId="0" fontId="5" fillId="0" borderId="0" xfId="0" applyFont="1" applyBorder="1" applyAlignment="1">
      <alignment horizontal="center"/>
    </xf>
    <xf numFmtId="1" fontId="7" fillId="0" borderId="0" xfId="0" applyNumberFormat="1" applyFont="1" applyFill="1" applyBorder="1" applyAlignment="1">
      <alignment horizontal="right"/>
    </xf>
    <xf numFmtId="0" fontId="7" fillId="0" borderId="0" xfId="0" quotePrefix="1" applyFont="1" applyFill="1" applyAlignment="1">
      <alignment horizontal="right"/>
    </xf>
    <xf numFmtId="2" fontId="8" fillId="0" borderId="0" xfId="0" applyNumberFormat="1" applyFont="1" applyFill="1" applyBorder="1" applyAlignment="1">
      <alignment horizontal="right" vertical="center"/>
    </xf>
    <xf numFmtId="0" fontId="7" fillId="0" borderId="0" xfId="1" applyFont="1" applyFill="1" applyBorder="1" applyAlignment="1">
      <alignment wrapText="1"/>
    </xf>
    <xf numFmtId="0" fontId="7" fillId="0" borderId="0" xfId="0" quotePrefix="1" applyFont="1" applyFill="1"/>
    <xf numFmtId="0" fontId="3" fillId="0" borderId="9" xfId="0" applyFont="1" applyFill="1" applyBorder="1" applyAlignment="1">
      <alignment horizontal="center"/>
    </xf>
    <xf numFmtId="0" fontId="10" fillId="0" borderId="9" xfId="0" applyFont="1" applyFill="1" applyBorder="1"/>
    <xf numFmtId="0" fontId="6" fillId="0" borderId="9" xfId="0" applyFont="1" applyFill="1" applyBorder="1" applyAlignment="1">
      <alignment horizontal="left"/>
    </xf>
    <xf numFmtId="0" fontId="6" fillId="0" borderId="9" xfId="0" applyFont="1" applyFill="1" applyBorder="1" applyAlignment="1">
      <alignment horizontal="right"/>
    </xf>
    <xf numFmtId="1" fontId="11" fillId="0" borderId="9" xfId="0" applyNumberFormat="1" applyFont="1" applyBorder="1" applyAlignment="1">
      <alignment horizontal="center"/>
    </xf>
    <xf numFmtId="0" fontId="3" fillId="0" borderId="9" xfId="0" applyFont="1" applyFill="1" applyBorder="1" applyAlignment="1">
      <alignment horizontal="left"/>
    </xf>
    <xf numFmtId="0" fontId="1" fillId="2" borderId="1" xfId="0" applyFont="1" applyFill="1" applyBorder="1" applyAlignment="1">
      <alignment vertical="center"/>
    </xf>
    <xf numFmtId="0" fontId="4" fillId="5" borderId="0" xfId="0" applyFont="1" applyFill="1" applyBorder="1" applyAlignment="1">
      <alignment horizontal="center"/>
    </xf>
    <xf numFmtId="0" fontId="12" fillId="5" borderId="0" xfId="0" applyFont="1" applyFill="1" applyBorder="1" applyAlignment="1">
      <alignment horizontal="left"/>
    </xf>
    <xf numFmtId="0" fontId="7" fillId="5" borderId="0" xfId="0" applyFont="1" applyFill="1" applyBorder="1" applyAlignment="1">
      <alignment horizontal="left"/>
    </xf>
    <xf numFmtId="0" fontId="7" fillId="5" borderId="0" xfId="0" applyFont="1" applyFill="1" applyBorder="1" applyAlignment="1">
      <alignment horizontal="right"/>
    </xf>
    <xf numFmtId="2" fontId="8" fillId="0" borderId="0" xfId="0" applyNumberFormat="1" applyFont="1" applyFill="1" applyBorder="1" applyAlignment="1">
      <alignment horizontal="right"/>
    </xf>
    <xf numFmtId="0" fontId="10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3" fillId="4" borderId="0" xfId="0" applyFont="1" applyFill="1" applyBorder="1"/>
    <xf numFmtId="0" fontId="6" fillId="4" borderId="0" xfId="0" applyFont="1" applyFill="1" applyAlignment="1">
      <alignment horizontal="left"/>
    </xf>
    <xf numFmtId="0" fontId="10" fillId="0" borderId="0" xfId="0" applyFont="1" applyFill="1" applyBorder="1" applyAlignment="1">
      <alignment horizontal="center" vertical="center"/>
    </xf>
    <xf numFmtId="0" fontId="7" fillId="0" borderId="0" xfId="0" applyFont="1" applyBorder="1" applyAlignment="1"/>
    <xf numFmtId="0" fontId="6" fillId="0" borderId="0" xfId="0" applyFont="1" applyFill="1" applyBorder="1"/>
    <xf numFmtId="0" fontId="10" fillId="4" borderId="0" xfId="0" applyFont="1" applyFill="1" applyBorder="1"/>
    <xf numFmtId="0" fontId="10" fillId="0" borderId="0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center"/>
    </xf>
    <xf numFmtId="0" fontId="7" fillId="0" borderId="0" xfId="0" applyFont="1" applyAlignment="1">
      <alignment horizontal="left"/>
    </xf>
    <xf numFmtId="0" fontId="4" fillId="0" borderId="0" xfId="0" applyFont="1" applyBorder="1" applyAlignment="1">
      <alignment horizontal="left"/>
    </xf>
    <xf numFmtId="0" fontId="5" fillId="0" borderId="10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center"/>
    </xf>
    <xf numFmtId="0" fontId="3" fillId="0" borderId="9" xfId="0" applyFont="1" applyFill="1" applyBorder="1"/>
    <xf numFmtId="0" fontId="3" fillId="0" borderId="9" xfId="0" applyFont="1" applyFill="1" applyBorder="1" applyAlignment="1">
      <alignment horizontal="right"/>
    </xf>
    <xf numFmtId="0" fontId="4" fillId="0" borderId="9" xfId="0" applyFont="1" applyFill="1" applyBorder="1" applyAlignment="1">
      <alignment horizontal="left"/>
    </xf>
    <xf numFmtId="0" fontId="3" fillId="0" borderId="0" xfId="0" applyFont="1" applyFill="1" applyBorder="1"/>
    <xf numFmtId="0" fontId="3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right"/>
    </xf>
    <xf numFmtId="0" fontId="13" fillId="0" borderId="0" xfId="0" applyFont="1" applyFill="1" applyBorder="1" applyAlignment="1">
      <alignment horizontal="center"/>
    </xf>
    <xf numFmtId="2" fontId="13" fillId="0" borderId="0" xfId="0" applyNumberFormat="1" applyFont="1" applyFill="1" applyBorder="1" applyAlignment="1">
      <alignment horizontal="right"/>
    </xf>
    <xf numFmtId="2" fontId="3" fillId="0" borderId="0" xfId="0" applyNumberFormat="1" applyFont="1" applyFill="1" applyBorder="1"/>
    <xf numFmtId="0" fontId="5" fillId="0" borderId="11" xfId="0" applyFont="1" applyFill="1" applyBorder="1" applyAlignment="1">
      <alignment horizontal="center"/>
    </xf>
    <xf numFmtId="0" fontId="4" fillId="0" borderId="12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left"/>
    </xf>
    <xf numFmtId="0" fontId="6" fillId="0" borderId="12" xfId="0" applyFont="1" applyFill="1" applyBorder="1" applyAlignment="1">
      <alignment horizontal="left"/>
    </xf>
    <xf numFmtId="0" fontId="6" fillId="0" borderId="12" xfId="0" applyFont="1" applyFill="1" applyBorder="1" applyAlignment="1">
      <alignment horizontal="right"/>
    </xf>
    <xf numFmtId="1" fontId="11" fillId="0" borderId="12" xfId="0" applyNumberFormat="1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2" fontId="11" fillId="0" borderId="12" xfId="0" applyNumberFormat="1" applyFont="1" applyBorder="1" applyAlignment="1">
      <alignment horizontal="center"/>
    </xf>
    <xf numFmtId="2" fontId="4" fillId="0" borderId="12" xfId="0" applyNumberFormat="1" applyFont="1" applyFill="1" applyBorder="1" applyAlignment="1">
      <alignment horizontal="left"/>
    </xf>
    <xf numFmtId="0" fontId="11" fillId="0" borderId="9" xfId="0" applyFont="1" applyBorder="1" applyAlignment="1">
      <alignment horizontal="center"/>
    </xf>
    <xf numFmtId="2" fontId="11" fillId="0" borderId="9" xfId="0" applyNumberFormat="1" applyFont="1" applyBorder="1" applyAlignment="1">
      <alignment horizontal="center"/>
    </xf>
    <xf numFmtId="0" fontId="5" fillId="0" borderId="13" xfId="0" applyFont="1" applyFill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14" fillId="0" borderId="14" xfId="0" applyFont="1" applyBorder="1"/>
    <xf numFmtId="0" fontId="14" fillId="0" borderId="14" xfId="0" applyFont="1" applyBorder="1" applyAlignment="1">
      <alignment horizontal="left"/>
    </xf>
    <xf numFmtId="0" fontId="14" fillId="0" borderId="14" xfId="0" applyFont="1" applyBorder="1" applyAlignment="1">
      <alignment horizontal="right"/>
    </xf>
    <xf numFmtId="0" fontId="11" fillId="0" borderId="14" xfId="0" applyFont="1" applyFill="1" applyBorder="1" applyAlignment="1">
      <alignment horizontal="center"/>
    </xf>
    <xf numFmtId="2" fontId="11" fillId="0" borderId="14" xfId="0" applyNumberFormat="1" applyFont="1" applyFill="1" applyBorder="1" applyAlignment="1">
      <alignment horizontal="center"/>
    </xf>
    <xf numFmtId="0" fontId="4" fillId="0" borderId="14" xfId="0" applyFont="1" applyBorder="1" applyAlignment="1">
      <alignment horizontal="left"/>
    </xf>
    <xf numFmtId="0" fontId="4" fillId="0" borderId="14" xfId="0" applyFont="1" applyBorder="1" applyAlignment="1">
      <alignment horizontal="center"/>
    </xf>
    <xf numFmtId="2" fontId="2" fillId="0" borderId="0" xfId="0" applyNumberFormat="1" applyFont="1" applyFill="1"/>
    <xf numFmtId="0" fontId="15" fillId="0" borderId="0" xfId="0" applyFont="1" applyBorder="1"/>
    <xf numFmtId="2" fontId="2" fillId="0" borderId="0" xfId="0" applyNumberFormat="1" applyFont="1"/>
    <xf numFmtId="0" fontId="2" fillId="0" borderId="0" xfId="0" applyFont="1" applyAlignment="1">
      <alignment horizontal="center"/>
    </xf>
    <xf numFmtId="0" fontId="3" fillId="3" borderId="4" xfId="0" applyFont="1" applyFill="1" applyBorder="1" applyAlignment="1" applyProtection="1">
      <alignment horizontal="center" vertical="center" wrapText="1"/>
    </xf>
    <xf numFmtId="0" fontId="3" fillId="0" borderId="4" xfId="0" applyFont="1" applyBorder="1" applyAlignment="1">
      <alignment horizontal="center"/>
    </xf>
    <xf numFmtId="0" fontId="3" fillId="3" borderId="4" xfId="0" applyFont="1" applyFill="1" applyBorder="1" applyAlignment="1" applyProtection="1">
      <alignment horizontal="left" vertical="center" wrapText="1"/>
    </xf>
    <xf numFmtId="0" fontId="3" fillId="0" borderId="4" xfId="0" applyFont="1" applyBorder="1" applyAlignment="1">
      <alignment horizontal="left"/>
    </xf>
    <xf numFmtId="15" fontId="3" fillId="3" borderId="6" xfId="0" applyNumberFormat="1" applyFont="1" applyFill="1" applyBorder="1" applyAlignment="1" applyProtection="1">
      <alignment horizontal="center" vertical="center" wrapText="1"/>
    </xf>
    <xf numFmtId="15" fontId="3" fillId="3" borderId="8" xfId="0" applyNumberFormat="1" applyFont="1" applyFill="1" applyBorder="1" applyAlignment="1" applyProtection="1">
      <alignment horizontal="center" vertical="center" wrapText="1"/>
    </xf>
    <xf numFmtId="15" fontId="3" fillId="3" borderId="4" xfId="0" applyNumberFormat="1" applyFont="1" applyFill="1" applyBorder="1" applyAlignment="1" applyProtection="1">
      <alignment horizontal="center" vertical="center" wrapText="1"/>
    </xf>
    <xf numFmtId="0" fontId="4" fillId="0" borderId="4" xfId="0" applyFont="1" applyBorder="1" applyAlignment="1">
      <alignment horizontal="center"/>
    </xf>
    <xf numFmtId="0" fontId="3" fillId="3" borderId="4" xfId="0" applyFont="1" applyFill="1" applyBorder="1" applyAlignment="1" applyProtection="1">
      <alignment horizontal="right" vertical="center" wrapText="1"/>
    </xf>
    <xf numFmtId="0" fontId="3" fillId="0" borderId="4" xfId="0" applyFont="1" applyBorder="1" applyAlignment="1">
      <alignment horizontal="right"/>
    </xf>
    <xf numFmtId="0" fontId="4" fillId="0" borderId="4" xfId="0" applyFont="1" applyBorder="1"/>
    <xf numFmtId="0" fontId="3" fillId="3" borderId="6" xfId="0" applyFont="1" applyFill="1" applyBorder="1" applyAlignment="1" applyProtection="1">
      <alignment horizontal="center" vertical="center" wrapText="1"/>
    </xf>
    <xf numFmtId="0" fontId="3" fillId="3" borderId="8" xfId="0" applyFont="1" applyFill="1" applyBorder="1" applyAlignment="1" applyProtection="1">
      <alignment horizontal="center" vertical="center" wrapText="1"/>
    </xf>
    <xf numFmtId="0" fontId="3" fillId="3" borderId="5" xfId="0" applyFont="1" applyFill="1" applyBorder="1" applyAlignment="1" applyProtection="1">
      <alignment horizontal="center" vertical="center"/>
    </xf>
    <xf numFmtId="0" fontId="3" fillId="3" borderId="7" xfId="0" applyFont="1" applyFill="1" applyBorder="1" applyAlignment="1" applyProtection="1">
      <alignment horizontal="center" vertical="center"/>
    </xf>
    <xf numFmtId="0" fontId="4" fillId="0" borderId="4" xfId="0" applyFont="1" applyBorder="1" applyAlignment="1">
      <alignment horizontal="left"/>
    </xf>
    <xf numFmtId="0" fontId="3" fillId="3" borderId="6" xfId="0" applyFont="1" applyFill="1" applyBorder="1" applyAlignment="1" applyProtection="1">
      <alignment horizontal="left" vertical="center" wrapText="1"/>
    </xf>
    <xf numFmtId="0" fontId="3" fillId="0" borderId="8" xfId="0" applyFont="1" applyBorder="1" applyAlignment="1">
      <alignment horizontal="left" wrapText="1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1" fillId="2" borderId="4" xfId="0" quotePrefix="1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0" fontId="1" fillId="2" borderId="3" xfId="0" applyFont="1" applyFill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U380"/>
  <sheetViews>
    <sheetView tabSelected="1" workbookViewId="0">
      <selection activeCell="D6" sqref="D6"/>
    </sheetView>
  </sheetViews>
  <sheetFormatPr defaultRowHeight="24.75" customHeight="1"/>
  <cols>
    <col min="1" max="1" width="5" style="6" customWidth="1"/>
    <col min="2" max="2" width="5.5703125" style="6" customWidth="1"/>
    <col min="3" max="3" width="15.5703125" style="6" customWidth="1"/>
    <col min="4" max="4" width="16.85546875" style="6" customWidth="1"/>
    <col min="5" max="5" width="9.5703125" style="6" customWidth="1"/>
    <col min="6" max="6" width="11.7109375" style="6" customWidth="1"/>
    <col min="7" max="7" width="12.5703125" style="6" bestFit="1" customWidth="1"/>
    <col min="8" max="8" width="13" style="6" bestFit="1" customWidth="1"/>
    <col min="9" max="9" width="6" style="6" customWidth="1"/>
    <col min="10" max="10" width="5" style="6" customWidth="1"/>
    <col min="11" max="11" width="10.5703125" style="6" bestFit="1" customWidth="1"/>
    <col min="12" max="12" width="10" style="6" customWidth="1"/>
    <col min="13" max="13" width="9.42578125" style="6" customWidth="1"/>
    <col min="14" max="14" width="10.5703125" style="6" bestFit="1" customWidth="1"/>
    <col min="15" max="15" width="11.140625" style="6" customWidth="1"/>
    <col min="16" max="16" width="9.85546875" style="6" customWidth="1"/>
    <col min="17" max="17" width="9" style="6" customWidth="1"/>
    <col min="18" max="18" width="10.42578125" style="6" customWidth="1"/>
    <col min="19" max="19" width="10.28515625" style="6" customWidth="1"/>
    <col min="20" max="20" width="7.85546875" style="6" customWidth="1"/>
    <col min="21" max="21" width="10.140625" style="106" customWidth="1"/>
    <col min="22" max="16384" width="9.140625" style="6"/>
  </cols>
  <sheetData>
    <row r="1" spans="1:21" ht="24.75" customHeight="1">
      <c r="A1" s="1" t="s">
        <v>0</v>
      </c>
      <c r="B1" s="1"/>
      <c r="C1" s="2"/>
      <c r="D1" s="3"/>
      <c r="E1" s="4"/>
      <c r="F1" s="4"/>
      <c r="G1" s="4"/>
      <c r="H1" s="125" t="s">
        <v>1</v>
      </c>
      <c r="I1" s="125"/>
      <c r="J1" s="125"/>
      <c r="K1" s="125"/>
      <c r="L1" s="5"/>
      <c r="M1" s="126" t="s">
        <v>2</v>
      </c>
      <c r="N1" s="125"/>
      <c r="O1" s="125"/>
      <c r="P1" s="125" t="s">
        <v>3</v>
      </c>
      <c r="Q1" s="125"/>
      <c r="R1" s="125"/>
      <c r="S1" s="127" t="s">
        <v>4</v>
      </c>
      <c r="T1" s="128"/>
      <c r="U1" s="129"/>
    </row>
    <row r="2" spans="1:21" ht="24.75" customHeight="1">
      <c r="A2" s="107" t="s">
        <v>5</v>
      </c>
      <c r="B2" s="107" t="s">
        <v>6</v>
      </c>
      <c r="C2" s="109" t="s">
        <v>7</v>
      </c>
      <c r="D2" s="120" t="s">
        <v>8</v>
      </c>
      <c r="E2" s="118" t="s">
        <v>9</v>
      </c>
      <c r="F2" s="109" t="s">
        <v>10</v>
      </c>
      <c r="G2" s="115" t="s">
        <v>11</v>
      </c>
      <c r="H2" s="113" t="s">
        <v>12</v>
      </c>
      <c r="I2" s="107" t="s">
        <v>13</v>
      </c>
      <c r="J2" s="107" t="s">
        <v>14</v>
      </c>
      <c r="K2" s="115" t="s">
        <v>15</v>
      </c>
      <c r="L2" s="118" t="s">
        <v>16</v>
      </c>
      <c r="M2" s="111" t="s">
        <v>17</v>
      </c>
      <c r="N2" s="111" t="s">
        <v>18</v>
      </c>
      <c r="O2" s="113" t="s">
        <v>19</v>
      </c>
      <c r="P2" s="107" t="s">
        <v>20</v>
      </c>
      <c r="Q2" s="107" t="s">
        <v>21</v>
      </c>
      <c r="R2" s="107" t="s">
        <v>22</v>
      </c>
      <c r="S2" s="107" t="s">
        <v>23</v>
      </c>
      <c r="T2" s="123" t="s">
        <v>24</v>
      </c>
      <c r="U2" s="107" t="s">
        <v>25</v>
      </c>
    </row>
    <row r="3" spans="1:21" ht="24.75" customHeight="1">
      <c r="A3" s="107"/>
      <c r="B3" s="107"/>
      <c r="C3" s="117"/>
      <c r="D3" s="121"/>
      <c r="E3" s="119"/>
      <c r="F3" s="122"/>
      <c r="G3" s="116"/>
      <c r="H3" s="117"/>
      <c r="I3" s="114"/>
      <c r="J3" s="114"/>
      <c r="K3" s="115"/>
      <c r="L3" s="119"/>
      <c r="M3" s="112"/>
      <c r="N3" s="112"/>
      <c r="O3" s="113"/>
      <c r="P3" s="114"/>
      <c r="Q3" s="108"/>
      <c r="R3" s="114"/>
      <c r="S3" s="108"/>
      <c r="T3" s="124"/>
      <c r="U3" s="108"/>
    </row>
    <row r="4" spans="1:21" ht="24.75" customHeight="1">
      <c r="A4" s="7">
        <v>0</v>
      </c>
      <c r="B4" s="8" t="s">
        <v>26</v>
      </c>
      <c r="C4" s="9" t="s">
        <v>27</v>
      </c>
      <c r="D4" s="9"/>
      <c r="E4" s="9"/>
      <c r="F4" s="10"/>
      <c r="G4" s="11"/>
      <c r="H4" s="11"/>
      <c r="I4" s="12">
        <v>0</v>
      </c>
      <c r="J4" s="12">
        <v>0</v>
      </c>
      <c r="K4" s="13">
        <v>0</v>
      </c>
      <c r="L4" s="13">
        <f>ROUND(((K4/31*I4)*8.33%),)</f>
        <v>0</v>
      </c>
      <c r="M4" s="13">
        <f>ROUND(((((K4/31)/8)*2)*J4),)</f>
        <v>0</v>
      </c>
      <c r="N4" s="13">
        <f>ROUND(((K4/31*I4)+L4+M4),)</f>
        <v>0</v>
      </c>
      <c r="O4" s="13">
        <f>ROUND((15000/31*I4),)</f>
        <v>0</v>
      </c>
      <c r="P4" s="13">
        <f>ROUND((O4*12/100),)</f>
        <v>0</v>
      </c>
      <c r="Q4" s="13">
        <f>ROUNDUP((N4*0.75/100),)</f>
        <v>0</v>
      </c>
      <c r="R4" s="14">
        <f t="shared" ref="R4:R67" si="0">(P4+Q4)</f>
        <v>0</v>
      </c>
      <c r="S4" s="15">
        <f t="shared" ref="S4:S67" si="1">(N4-R4)</f>
        <v>0</v>
      </c>
      <c r="T4" s="16"/>
      <c r="U4" s="17"/>
    </row>
    <row r="5" spans="1:21" ht="24.75" customHeight="1">
      <c r="A5" s="7">
        <v>1</v>
      </c>
      <c r="B5" s="18" t="s">
        <v>26</v>
      </c>
      <c r="C5" s="19" t="s">
        <v>28</v>
      </c>
      <c r="D5" s="20" t="s">
        <v>29</v>
      </c>
      <c r="E5" s="19" t="s">
        <v>30</v>
      </c>
      <c r="F5" s="21" t="s">
        <v>31</v>
      </c>
      <c r="G5" s="22">
        <v>1012654472</v>
      </c>
      <c r="H5" s="22" t="s">
        <v>32</v>
      </c>
      <c r="I5" s="12">
        <v>31</v>
      </c>
      <c r="J5" s="12">
        <v>0</v>
      </c>
      <c r="K5" s="23">
        <v>15500</v>
      </c>
      <c r="L5" s="13">
        <f t="shared" ref="L5:L68" si="2">ROUND(((K5/31*I5)*8.33%),)</f>
        <v>1291</v>
      </c>
      <c r="M5" s="13">
        <f t="shared" ref="M5:M68" si="3">ROUND(((((K5/31)/8)*2)*J5),)</f>
        <v>0</v>
      </c>
      <c r="N5" s="13">
        <f t="shared" ref="N5:N68" si="4">ROUND(((K5/31*I5)+L5+M5),)</f>
        <v>16791</v>
      </c>
      <c r="O5" s="13">
        <f t="shared" ref="O5:O68" si="5">ROUND((15000/31*I5),)</f>
        <v>15000</v>
      </c>
      <c r="P5" s="13">
        <f>ROUND((O5*12/100),)</f>
        <v>1800</v>
      </c>
      <c r="Q5" s="13">
        <f t="shared" ref="Q5:Q68" si="6">ROUNDUP((N5*0.75/100),)</f>
        <v>126</v>
      </c>
      <c r="R5" s="14">
        <f t="shared" si="0"/>
        <v>1926</v>
      </c>
      <c r="S5" s="15">
        <f t="shared" si="1"/>
        <v>14865</v>
      </c>
      <c r="T5" s="24" t="s">
        <v>33</v>
      </c>
      <c r="U5" s="17" t="s">
        <v>34</v>
      </c>
    </row>
    <row r="6" spans="1:21" ht="24.75" customHeight="1">
      <c r="A6" s="7">
        <v>2</v>
      </c>
      <c r="B6" s="18" t="s">
        <v>35</v>
      </c>
      <c r="C6" s="19" t="s">
        <v>36</v>
      </c>
      <c r="D6" s="20" t="s">
        <v>37</v>
      </c>
      <c r="E6" s="19" t="s">
        <v>30</v>
      </c>
      <c r="F6" s="21" t="s">
        <v>38</v>
      </c>
      <c r="G6" s="22">
        <v>1014248854</v>
      </c>
      <c r="H6" s="22" t="s">
        <v>39</v>
      </c>
      <c r="I6" s="12">
        <v>28</v>
      </c>
      <c r="J6" s="12">
        <v>3</v>
      </c>
      <c r="K6" s="23">
        <v>15500</v>
      </c>
      <c r="L6" s="13">
        <f t="shared" si="2"/>
        <v>1166</v>
      </c>
      <c r="M6" s="13">
        <f t="shared" si="3"/>
        <v>375</v>
      </c>
      <c r="N6" s="13">
        <f t="shared" si="4"/>
        <v>15541</v>
      </c>
      <c r="O6" s="13">
        <f t="shared" si="5"/>
        <v>13548</v>
      </c>
      <c r="P6" s="13">
        <f t="shared" ref="P6:P72" si="7">ROUND((O6*12/100),)</f>
        <v>1626</v>
      </c>
      <c r="Q6" s="13">
        <f t="shared" si="6"/>
        <v>117</v>
      </c>
      <c r="R6" s="14">
        <f t="shared" si="0"/>
        <v>1743</v>
      </c>
      <c r="S6" s="15">
        <f t="shared" si="1"/>
        <v>13798</v>
      </c>
      <c r="T6" s="24" t="s">
        <v>33</v>
      </c>
      <c r="U6" s="17" t="s">
        <v>34</v>
      </c>
    </row>
    <row r="7" spans="1:21" ht="24.75" customHeight="1">
      <c r="A7" s="7">
        <v>3</v>
      </c>
      <c r="B7" s="18" t="s">
        <v>35</v>
      </c>
      <c r="C7" s="19" t="s">
        <v>40</v>
      </c>
      <c r="D7" s="20" t="s">
        <v>41</v>
      </c>
      <c r="E7" s="19" t="s">
        <v>30</v>
      </c>
      <c r="F7" s="25" t="s">
        <v>42</v>
      </c>
      <c r="G7" s="22">
        <v>1013599811</v>
      </c>
      <c r="H7" s="22" t="s">
        <v>43</v>
      </c>
      <c r="I7" s="12">
        <v>30</v>
      </c>
      <c r="J7" s="12">
        <v>0</v>
      </c>
      <c r="K7" s="23">
        <v>21000</v>
      </c>
      <c r="L7" s="13">
        <f t="shared" si="2"/>
        <v>1693</v>
      </c>
      <c r="M7" s="13">
        <f t="shared" si="3"/>
        <v>0</v>
      </c>
      <c r="N7" s="13">
        <f t="shared" si="4"/>
        <v>22016</v>
      </c>
      <c r="O7" s="13">
        <f t="shared" si="5"/>
        <v>14516</v>
      </c>
      <c r="P7" s="13">
        <f t="shared" si="7"/>
        <v>1742</v>
      </c>
      <c r="Q7" s="13">
        <f t="shared" si="6"/>
        <v>166</v>
      </c>
      <c r="R7" s="14">
        <f t="shared" si="0"/>
        <v>1908</v>
      </c>
      <c r="S7" s="15">
        <f t="shared" si="1"/>
        <v>20108</v>
      </c>
      <c r="T7" s="24" t="s">
        <v>33</v>
      </c>
      <c r="U7" s="17" t="s">
        <v>34</v>
      </c>
    </row>
    <row r="8" spans="1:21" ht="24.75" customHeight="1">
      <c r="A8" s="7">
        <v>4</v>
      </c>
      <c r="B8" s="18" t="s">
        <v>35</v>
      </c>
      <c r="C8" s="19" t="s">
        <v>44</v>
      </c>
      <c r="D8" s="20" t="s">
        <v>45</v>
      </c>
      <c r="E8" s="19" t="s">
        <v>30</v>
      </c>
      <c r="F8" s="25" t="s">
        <v>46</v>
      </c>
      <c r="G8" s="26">
        <v>1012450145</v>
      </c>
      <c r="H8" s="22" t="s">
        <v>47</v>
      </c>
      <c r="I8" s="12">
        <v>31</v>
      </c>
      <c r="J8" s="12">
        <v>0</v>
      </c>
      <c r="K8" s="23">
        <v>19000</v>
      </c>
      <c r="L8" s="13">
        <f t="shared" si="2"/>
        <v>1583</v>
      </c>
      <c r="M8" s="13">
        <f t="shared" si="3"/>
        <v>0</v>
      </c>
      <c r="N8" s="13">
        <f t="shared" si="4"/>
        <v>20583</v>
      </c>
      <c r="O8" s="13">
        <f t="shared" si="5"/>
        <v>15000</v>
      </c>
      <c r="P8" s="13">
        <f t="shared" si="7"/>
        <v>1800</v>
      </c>
      <c r="Q8" s="13">
        <f t="shared" si="6"/>
        <v>155</v>
      </c>
      <c r="R8" s="14">
        <f t="shared" si="0"/>
        <v>1955</v>
      </c>
      <c r="S8" s="15">
        <f t="shared" si="1"/>
        <v>18628</v>
      </c>
      <c r="T8" s="24" t="s">
        <v>33</v>
      </c>
      <c r="U8" s="17" t="s">
        <v>34</v>
      </c>
    </row>
    <row r="9" spans="1:21" ht="24.75" customHeight="1">
      <c r="A9" s="7">
        <v>5</v>
      </c>
      <c r="B9" s="18" t="s">
        <v>35</v>
      </c>
      <c r="C9" s="19" t="s">
        <v>48</v>
      </c>
      <c r="D9" s="20" t="s">
        <v>49</v>
      </c>
      <c r="E9" s="19" t="s">
        <v>30</v>
      </c>
      <c r="F9" s="25" t="s">
        <v>46</v>
      </c>
      <c r="G9" s="26">
        <v>1013683740</v>
      </c>
      <c r="H9" s="22" t="s">
        <v>50</v>
      </c>
      <c r="I9" s="12">
        <v>28</v>
      </c>
      <c r="J9" s="12">
        <v>1</v>
      </c>
      <c r="K9" s="23">
        <v>17000</v>
      </c>
      <c r="L9" s="13">
        <f t="shared" si="2"/>
        <v>1279</v>
      </c>
      <c r="M9" s="13">
        <f t="shared" si="3"/>
        <v>137</v>
      </c>
      <c r="N9" s="13">
        <f t="shared" si="4"/>
        <v>16771</v>
      </c>
      <c r="O9" s="13">
        <f t="shared" si="5"/>
        <v>13548</v>
      </c>
      <c r="P9" s="13">
        <f t="shared" si="7"/>
        <v>1626</v>
      </c>
      <c r="Q9" s="13">
        <f t="shared" si="6"/>
        <v>126</v>
      </c>
      <c r="R9" s="14">
        <f t="shared" si="0"/>
        <v>1752</v>
      </c>
      <c r="S9" s="15">
        <f t="shared" si="1"/>
        <v>15019</v>
      </c>
      <c r="T9" s="24" t="s">
        <v>33</v>
      </c>
      <c r="U9" s="17" t="s">
        <v>34</v>
      </c>
    </row>
    <row r="10" spans="1:21" ht="24.75" customHeight="1">
      <c r="A10" s="7">
        <v>6</v>
      </c>
      <c r="B10" s="18" t="s">
        <v>35</v>
      </c>
      <c r="C10" s="19" t="s">
        <v>51</v>
      </c>
      <c r="D10" s="20" t="s">
        <v>52</v>
      </c>
      <c r="E10" s="19" t="s">
        <v>30</v>
      </c>
      <c r="F10" s="27" t="s">
        <v>53</v>
      </c>
      <c r="G10" s="26">
        <v>2012151450</v>
      </c>
      <c r="H10" s="22" t="s">
        <v>54</v>
      </c>
      <c r="I10" s="12">
        <v>31</v>
      </c>
      <c r="J10" s="12">
        <v>22</v>
      </c>
      <c r="K10" s="23">
        <v>18000</v>
      </c>
      <c r="L10" s="13">
        <f t="shared" si="2"/>
        <v>1499</v>
      </c>
      <c r="M10" s="13">
        <f t="shared" si="3"/>
        <v>3194</v>
      </c>
      <c r="N10" s="13">
        <f t="shared" si="4"/>
        <v>22693</v>
      </c>
      <c r="O10" s="13">
        <f t="shared" si="5"/>
        <v>15000</v>
      </c>
      <c r="P10" s="13">
        <f t="shared" si="7"/>
        <v>1800</v>
      </c>
      <c r="Q10" s="13">
        <f t="shared" si="6"/>
        <v>171</v>
      </c>
      <c r="R10" s="14">
        <f t="shared" si="0"/>
        <v>1971</v>
      </c>
      <c r="S10" s="15">
        <f t="shared" si="1"/>
        <v>20722</v>
      </c>
      <c r="T10" s="24" t="s">
        <v>33</v>
      </c>
      <c r="U10" s="17" t="s">
        <v>34</v>
      </c>
    </row>
    <row r="11" spans="1:21" ht="24.75" customHeight="1">
      <c r="A11" s="7">
        <v>7</v>
      </c>
      <c r="B11" s="28">
        <v>6</v>
      </c>
      <c r="C11" s="9" t="s">
        <v>55</v>
      </c>
      <c r="D11" s="29" t="s">
        <v>56</v>
      </c>
      <c r="E11" s="9" t="s">
        <v>57</v>
      </c>
      <c r="F11" s="9" t="s">
        <v>58</v>
      </c>
      <c r="G11" s="30">
        <v>1012671335</v>
      </c>
      <c r="H11" s="30" t="s">
        <v>59</v>
      </c>
      <c r="I11" s="12">
        <v>31</v>
      </c>
      <c r="J11" s="12">
        <v>0</v>
      </c>
      <c r="K11" s="23">
        <v>20000</v>
      </c>
      <c r="L11" s="13">
        <f t="shared" si="2"/>
        <v>1666</v>
      </c>
      <c r="M11" s="13">
        <f t="shared" si="3"/>
        <v>0</v>
      </c>
      <c r="N11" s="13">
        <f t="shared" si="4"/>
        <v>21666</v>
      </c>
      <c r="O11" s="13">
        <f t="shared" si="5"/>
        <v>15000</v>
      </c>
      <c r="P11" s="13">
        <f t="shared" si="7"/>
        <v>1800</v>
      </c>
      <c r="Q11" s="13">
        <f t="shared" si="6"/>
        <v>163</v>
      </c>
      <c r="R11" s="14">
        <f t="shared" si="0"/>
        <v>1963</v>
      </c>
      <c r="S11" s="15">
        <f t="shared" si="1"/>
        <v>19703</v>
      </c>
      <c r="T11" s="24" t="s">
        <v>33</v>
      </c>
      <c r="U11" s="17" t="s">
        <v>34</v>
      </c>
    </row>
    <row r="12" spans="1:21" ht="24.75" customHeight="1">
      <c r="A12" s="7">
        <v>8</v>
      </c>
      <c r="B12" s="24">
        <v>6</v>
      </c>
      <c r="C12" s="31" t="s">
        <v>60</v>
      </c>
      <c r="D12" s="32" t="s">
        <v>61</v>
      </c>
      <c r="E12" s="31" t="s">
        <v>62</v>
      </c>
      <c r="F12" s="31" t="s">
        <v>63</v>
      </c>
      <c r="G12" s="22">
        <v>1010042264</v>
      </c>
      <c r="H12" s="22" t="s">
        <v>64</v>
      </c>
      <c r="I12" s="12">
        <v>31</v>
      </c>
      <c r="J12" s="12">
        <v>1</v>
      </c>
      <c r="K12" s="23">
        <v>19000</v>
      </c>
      <c r="L12" s="13">
        <f t="shared" si="2"/>
        <v>1583</v>
      </c>
      <c r="M12" s="13">
        <f t="shared" si="3"/>
        <v>153</v>
      </c>
      <c r="N12" s="13">
        <f t="shared" si="4"/>
        <v>20736</v>
      </c>
      <c r="O12" s="13">
        <f t="shared" si="5"/>
        <v>15000</v>
      </c>
      <c r="P12" s="13">
        <f t="shared" si="7"/>
        <v>1800</v>
      </c>
      <c r="Q12" s="13">
        <f t="shared" si="6"/>
        <v>156</v>
      </c>
      <c r="R12" s="14">
        <f t="shared" si="0"/>
        <v>1956</v>
      </c>
      <c r="S12" s="15">
        <f t="shared" si="1"/>
        <v>18780</v>
      </c>
      <c r="T12" s="24" t="s">
        <v>33</v>
      </c>
      <c r="U12" s="17" t="s">
        <v>34</v>
      </c>
    </row>
    <row r="13" spans="1:21" ht="24.75" customHeight="1">
      <c r="A13" s="7">
        <v>9</v>
      </c>
      <c r="B13" s="24">
        <v>6</v>
      </c>
      <c r="C13" s="31" t="s">
        <v>65</v>
      </c>
      <c r="D13" s="32" t="s">
        <v>66</v>
      </c>
      <c r="E13" s="31" t="s">
        <v>67</v>
      </c>
      <c r="F13" s="27" t="s">
        <v>68</v>
      </c>
      <c r="G13" s="22">
        <v>1014197933</v>
      </c>
      <c r="H13" s="22" t="s">
        <v>69</v>
      </c>
      <c r="I13" s="12">
        <v>6</v>
      </c>
      <c r="J13" s="12">
        <v>4</v>
      </c>
      <c r="K13" s="23">
        <v>15500</v>
      </c>
      <c r="L13" s="13">
        <f t="shared" si="2"/>
        <v>250</v>
      </c>
      <c r="M13" s="13">
        <f t="shared" si="3"/>
        <v>500</v>
      </c>
      <c r="N13" s="13">
        <f t="shared" si="4"/>
        <v>3750</v>
      </c>
      <c r="O13" s="13">
        <f t="shared" si="5"/>
        <v>2903</v>
      </c>
      <c r="P13" s="13">
        <f t="shared" si="7"/>
        <v>348</v>
      </c>
      <c r="Q13" s="13">
        <f t="shared" si="6"/>
        <v>29</v>
      </c>
      <c r="R13" s="14">
        <f t="shared" si="0"/>
        <v>377</v>
      </c>
      <c r="S13" s="15">
        <f t="shared" si="1"/>
        <v>3373</v>
      </c>
      <c r="T13" s="24" t="s">
        <v>33</v>
      </c>
      <c r="U13" s="17" t="s">
        <v>34</v>
      </c>
    </row>
    <row r="14" spans="1:21" ht="24.75" customHeight="1">
      <c r="A14" s="7">
        <v>10</v>
      </c>
      <c r="B14" s="24">
        <v>6</v>
      </c>
      <c r="C14" s="31" t="s">
        <v>70</v>
      </c>
      <c r="D14" s="32" t="s">
        <v>71</v>
      </c>
      <c r="E14" s="31" t="s">
        <v>62</v>
      </c>
      <c r="F14" s="31" t="s">
        <v>72</v>
      </c>
      <c r="G14" s="22">
        <v>1012482179</v>
      </c>
      <c r="H14" s="22" t="s">
        <v>73</v>
      </c>
      <c r="I14" s="12">
        <v>31</v>
      </c>
      <c r="J14" s="12">
        <v>13</v>
      </c>
      <c r="K14" s="23">
        <v>18500</v>
      </c>
      <c r="L14" s="13">
        <f t="shared" si="2"/>
        <v>1541</v>
      </c>
      <c r="M14" s="13">
        <f t="shared" si="3"/>
        <v>1940</v>
      </c>
      <c r="N14" s="13">
        <f t="shared" si="4"/>
        <v>21981</v>
      </c>
      <c r="O14" s="13">
        <f t="shared" si="5"/>
        <v>15000</v>
      </c>
      <c r="P14" s="13">
        <f t="shared" si="7"/>
        <v>1800</v>
      </c>
      <c r="Q14" s="13">
        <f t="shared" si="6"/>
        <v>165</v>
      </c>
      <c r="R14" s="14">
        <f t="shared" si="0"/>
        <v>1965</v>
      </c>
      <c r="S14" s="15">
        <f t="shared" si="1"/>
        <v>20016</v>
      </c>
      <c r="T14" s="24" t="s">
        <v>33</v>
      </c>
      <c r="U14" s="17" t="s">
        <v>34</v>
      </c>
    </row>
    <row r="15" spans="1:21" ht="24.75" customHeight="1">
      <c r="A15" s="7">
        <v>11</v>
      </c>
      <c r="B15" s="24">
        <v>6</v>
      </c>
      <c r="C15" s="31" t="s">
        <v>74</v>
      </c>
      <c r="D15" s="32" t="s">
        <v>75</v>
      </c>
      <c r="E15" s="31" t="s">
        <v>67</v>
      </c>
      <c r="F15" s="31" t="s">
        <v>76</v>
      </c>
      <c r="G15" s="22">
        <v>1014301866</v>
      </c>
      <c r="H15" s="22" t="s">
        <v>77</v>
      </c>
      <c r="I15" s="12">
        <v>19</v>
      </c>
      <c r="J15" s="12">
        <v>0</v>
      </c>
      <c r="K15" s="23">
        <v>15500</v>
      </c>
      <c r="L15" s="13">
        <f t="shared" si="2"/>
        <v>791</v>
      </c>
      <c r="M15" s="13">
        <f t="shared" si="3"/>
        <v>0</v>
      </c>
      <c r="N15" s="13">
        <f t="shared" si="4"/>
        <v>10291</v>
      </c>
      <c r="O15" s="13">
        <f t="shared" si="5"/>
        <v>9194</v>
      </c>
      <c r="P15" s="13">
        <f t="shared" si="7"/>
        <v>1103</v>
      </c>
      <c r="Q15" s="13">
        <f t="shared" si="6"/>
        <v>78</v>
      </c>
      <c r="R15" s="14">
        <f t="shared" si="0"/>
        <v>1181</v>
      </c>
      <c r="S15" s="15">
        <f t="shared" si="1"/>
        <v>9110</v>
      </c>
      <c r="T15" s="24" t="s">
        <v>33</v>
      </c>
      <c r="U15" s="17" t="s">
        <v>34</v>
      </c>
    </row>
    <row r="16" spans="1:21" ht="24.75" customHeight="1">
      <c r="A16" s="7">
        <v>12</v>
      </c>
      <c r="B16" s="24">
        <v>6</v>
      </c>
      <c r="C16" s="31" t="s">
        <v>78</v>
      </c>
      <c r="D16" s="32" t="s">
        <v>79</v>
      </c>
      <c r="E16" s="31" t="s">
        <v>67</v>
      </c>
      <c r="F16" s="31" t="s">
        <v>80</v>
      </c>
      <c r="G16" s="22">
        <v>1013168201</v>
      </c>
      <c r="H16" s="22" t="s">
        <v>81</v>
      </c>
      <c r="I16" s="12">
        <v>31</v>
      </c>
      <c r="J16" s="12">
        <v>31</v>
      </c>
      <c r="K16" s="23">
        <v>16000</v>
      </c>
      <c r="L16" s="13">
        <f t="shared" si="2"/>
        <v>1333</v>
      </c>
      <c r="M16" s="13">
        <f t="shared" si="3"/>
        <v>4000</v>
      </c>
      <c r="N16" s="13">
        <f t="shared" si="4"/>
        <v>21333</v>
      </c>
      <c r="O16" s="13">
        <f t="shared" si="5"/>
        <v>15000</v>
      </c>
      <c r="P16" s="13">
        <f t="shared" si="7"/>
        <v>1800</v>
      </c>
      <c r="Q16" s="13">
        <f t="shared" si="6"/>
        <v>160</v>
      </c>
      <c r="R16" s="14">
        <f t="shared" si="0"/>
        <v>1960</v>
      </c>
      <c r="S16" s="15">
        <f t="shared" si="1"/>
        <v>19373</v>
      </c>
      <c r="T16" s="24" t="s">
        <v>33</v>
      </c>
      <c r="U16" s="17" t="s">
        <v>34</v>
      </c>
    </row>
    <row r="17" spans="1:21" ht="24.75" customHeight="1">
      <c r="A17" s="7">
        <v>13</v>
      </c>
      <c r="B17" s="24">
        <v>6</v>
      </c>
      <c r="C17" s="31" t="s">
        <v>82</v>
      </c>
      <c r="D17" s="32" t="s">
        <v>65</v>
      </c>
      <c r="E17" s="31" t="s">
        <v>67</v>
      </c>
      <c r="F17" s="31" t="s">
        <v>83</v>
      </c>
      <c r="G17" s="26" t="s">
        <v>84</v>
      </c>
      <c r="H17" s="26" t="s">
        <v>85</v>
      </c>
      <c r="I17" s="12">
        <v>31</v>
      </c>
      <c r="J17" s="12">
        <v>51</v>
      </c>
      <c r="K17" s="23">
        <v>16500</v>
      </c>
      <c r="L17" s="13">
        <f t="shared" si="2"/>
        <v>1374</v>
      </c>
      <c r="M17" s="13">
        <f t="shared" si="3"/>
        <v>6786</v>
      </c>
      <c r="N17" s="13">
        <f t="shared" si="4"/>
        <v>24660</v>
      </c>
      <c r="O17" s="13">
        <f t="shared" si="5"/>
        <v>15000</v>
      </c>
      <c r="P17" s="13">
        <f t="shared" si="7"/>
        <v>1800</v>
      </c>
      <c r="Q17" s="13">
        <f t="shared" si="6"/>
        <v>185</v>
      </c>
      <c r="R17" s="14">
        <f t="shared" si="0"/>
        <v>1985</v>
      </c>
      <c r="S17" s="15">
        <f t="shared" si="1"/>
        <v>22675</v>
      </c>
      <c r="T17" s="24" t="s">
        <v>33</v>
      </c>
      <c r="U17" s="17" t="s">
        <v>34</v>
      </c>
    </row>
    <row r="18" spans="1:21" ht="24.75" customHeight="1">
      <c r="A18" s="7">
        <v>14</v>
      </c>
      <c r="B18" s="24">
        <v>6</v>
      </c>
      <c r="C18" s="31" t="s">
        <v>86</v>
      </c>
      <c r="D18" s="32" t="s">
        <v>87</v>
      </c>
      <c r="E18" s="31" t="s">
        <v>67</v>
      </c>
      <c r="F18" s="31" t="s">
        <v>88</v>
      </c>
      <c r="G18" s="26">
        <v>1014282839</v>
      </c>
      <c r="H18" s="22" t="s">
        <v>89</v>
      </c>
      <c r="I18" s="12">
        <v>23</v>
      </c>
      <c r="J18" s="12">
        <v>3</v>
      </c>
      <c r="K18" s="23">
        <v>15500</v>
      </c>
      <c r="L18" s="13">
        <f t="shared" si="2"/>
        <v>958</v>
      </c>
      <c r="M18" s="13">
        <f t="shared" si="3"/>
        <v>375</v>
      </c>
      <c r="N18" s="13">
        <f t="shared" si="4"/>
        <v>12833</v>
      </c>
      <c r="O18" s="13">
        <f t="shared" si="5"/>
        <v>11129</v>
      </c>
      <c r="P18" s="13">
        <f t="shared" si="7"/>
        <v>1335</v>
      </c>
      <c r="Q18" s="13">
        <f t="shared" si="6"/>
        <v>97</v>
      </c>
      <c r="R18" s="14">
        <f t="shared" si="0"/>
        <v>1432</v>
      </c>
      <c r="S18" s="15">
        <f t="shared" si="1"/>
        <v>11401</v>
      </c>
      <c r="T18" s="24" t="s">
        <v>33</v>
      </c>
      <c r="U18" s="17" t="s">
        <v>34</v>
      </c>
    </row>
    <row r="19" spans="1:21" ht="24.75" customHeight="1">
      <c r="A19" s="7">
        <v>15</v>
      </c>
      <c r="B19" s="24">
        <v>6</v>
      </c>
      <c r="C19" s="31" t="s">
        <v>90</v>
      </c>
      <c r="D19" s="32" t="s">
        <v>91</v>
      </c>
      <c r="E19" s="31" t="s">
        <v>67</v>
      </c>
      <c r="F19" s="31" t="s">
        <v>92</v>
      </c>
      <c r="G19" s="26">
        <v>1114332352</v>
      </c>
      <c r="H19" s="22" t="s">
        <v>93</v>
      </c>
      <c r="I19" s="12">
        <v>31</v>
      </c>
      <c r="J19" s="12">
        <v>22</v>
      </c>
      <c r="K19" s="23">
        <v>15500</v>
      </c>
      <c r="L19" s="13">
        <f t="shared" si="2"/>
        <v>1291</v>
      </c>
      <c r="M19" s="13">
        <f t="shared" si="3"/>
        <v>2750</v>
      </c>
      <c r="N19" s="13">
        <f t="shared" si="4"/>
        <v>19541</v>
      </c>
      <c r="O19" s="13">
        <f t="shared" si="5"/>
        <v>15000</v>
      </c>
      <c r="P19" s="13">
        <f t="shared" si="7"/>
        <v>1800</v>
      </c>
      <c r="Q19" s="13">
        <f t="shared" si="6"/>
        <v>147</v>
      </c>
      <c r="R19" s="14">
        <f t="shared" si="0"/>
        <v>1947</v>
      </c>
      <c r="S19" s="15">
        <f t="shared" si="1"/>
        <v>17594</v>
      </c>
      <c r="T19" s="24" t="s">
        <v>33</v>
      </c>
      <c r="U19" s="17" t="s">
        <v>34</v>
      </c>
    </row>
    <row r="20" spans="1:21" ht="24.75" customHeight="1">
      <c r="A20" s="7">
        <v>16</v>
      </c>
      <c r="B20" s="24">
        <v>6</v>
      </c>
      <c r="C20" s="31" t="s">
        <v>94</v>
      </c>
      <c r="D20" s="32" t="s">
        <v>95</v>
      </c>
      <c r="E20" s="31" t="s">
        <v>67</v>
      </c>
      <c r="F20" s="31" t="s">
        <v>96</v>
      </c>
      <c r="G20" s="26">
        <v>1014553542</v>
      </c>
      <c r="H20" s="22" t="s">
        <v>97</v>
      </c>
      <c r="I20" s="12">
        <v>23</v>
      </c>
      <c r="J20" s="12">
        <v>1</v>
      </c>
      <c r="K20" s="23">
        <v>15500</v>
      </c>
      <c r="L20" s="13">
        <f t="shared" si="2"/>
        <v>958</v>
      </c>
      <c r="M20" s="13">
        <f t="shared" si="3"/>
        <v>125</v>
      </c>
      <c r="N20" s="13">
        <f t="shared" si="4"/>
        <v>12583</v>
      </c>
      <c r="O20" s="13">
        <f t="shared" si="5"/>
        <v>11129</v>
      </c>
      <c r="P20" s="13">
        <f t="shared" si="7"/>
        <v>1335</v>
      </c>
      <c r="Q20" s="13">
        <f t="shared" si="6"/>
        <v>95</v>
      </c>
      <c r="R20" s="14">
        <f t="shared" si="0"/>
        <v>1430</v>
      </c>
      <c r="S20" s="15">
        <f t="shared" si="1"/>
        <v>11153</v>
      </c>
      <c r="T20" s="24" t="s">
        <v>33</v>
      </c>
      <c r="U20" s="17" t="s">
        <v>34</v>
      </c>
    </row>
    <row r="21" spans="1:21" ht="24.75" customHeight="1">
      <c r="A21" s="7">
        <v>17</v>
      </c>
      <c r="B21" s="33" t="s">
        <v>98</v>
      </c>
      <c r="C21" s="9" t="s">
        <v>99</v>
      </c>
      <c r="D21" s="29" t="s">
        <v>100</v>
      </c>
      <c r="E21" s="9" t="s">
        <v>67</v>
      </c>
      <c r="F21" s="9" t="s">
        <v>101</v>
      </c>
      <c r="G21" s="30">
        <v>1013506208</v>
      </c>
      <c r="H21" s="30" t="s">
        <v>102</v>
      </c>
      <c r="I21" s="12">
        <v>26</v>
      </c>
      <c r="J21" s="12">
        <v>2</v>
      </c>
      <c r="K21" s="23">
        <v>18000</v>
      </c>
      <c r="L21" s="13">
        <f t="shared" si="2"/>
        <v>1258</v>
      </c>
      <c r="M21" s="13">
        <f t="shared" si="3"/>
        <v>290</v>
      </c>
      <c r="N21" s="13">
        <f t="shared" si="4"/>
        <v>16645</v>
      </c>
      <c r="O21" s="13">
        <f t="shared" si="5"/>
        <v>12581</v>
      </c>
      <c r="P21" s="13">
        <f t="shared" si="7"/>
        <v>1510</v>
      </c>
      <c r="Q21" s="13">
        <f t="shared" si="6"/>
        <v>125</v>
      </c>
      <c r="R21" s="14">
        <f t="shared" si="0"/>
        <v>1635</v>
      </c>
      <c r="S21" s="15">
        <f t="shared" si="1"/>
        <v>15010</v>
      </c>
      <c r="T21" s="24" t="s">
        <v>33</v>
      </c>
      <c r="U21" s="17" t="s">
        <v>34</v>
      </c>
    </row>
    <row r="22" spans="1:21" ht="24.75" customHeight="1">
      <c r="A22" s="7">
        <v>18</v>
      </c>
      <c r="B22" s="34" t="s">
        <v>98</v>
      </c>
      <c r="C22" s="19" t="s">
        <v>103</v>
      </c>
      <c r="D22" s="20" t="s">
        <v>104</v>
      </c>
      <c r="E22" s="19" t="s">
        <v>67</v>
      </c>
      <c r="F22" s="31" t="s">
        <v>105</v>
      </c>
      <c r="G22" s="22">
        <v>1013799742</v>
      </c>
      <c r="H22" s="22" t="s">
        <v>106</v>
      </c>
      <c r="I22" s="12">
        <v>26</v>
      </c>
      <c r="J22" s="12">
        <v>2</v>
      </c>
      <c r="K22" s="23">
        <v>18000</v>
      </c>
      <c r="L22" s="13">
        <f t="shared" si="2"/>
        <v>1258</v>
      </c>
      <c r="M22" s="13">
        <f t="shared" si="3"/>
        <v>290</v>
      </c>
      <c r="N22" s="13">
        <f t="shared" si="4"/>
        <v>16645</v>
      </c>
      <c r="O22" s="13">
        <f t="shared" si="5"/>
        <v>12581</v>
      </c>
      <c r="P22" s="13">
        <f t="shared" si="7"/>
        <v>1510</v>
      </c>
      <c r="Q22" s="13">
        <f t="shared" si="6"/>
        <v>125</v>
      </c>
      <c r="R22" s="14">
        <f t="shared" si="0"/>
        <v>1635</v>
      </c>
      <c r="S22" s="15">
        <f t="shared" si="1"/>
        <v>15010</v>
      </c>
      <c r="T22" s="24" t="s">
        <v>33</v>
      </c>
      <c r="U22" s="17" t="s">
        <v>34</v>
      </c>
    </row>
    <row r="23" spans="1:21" ht="24.75" customHeight="1">
      <c r="A23" s="7">
        <v>19</v>
      </c>
      <c r="B23" s="28">
        <v>7</v>
      </c>
      <c r="C23" s="9" t="s">
        <v>107</v>
      </c>
      <c r="D23" s="29" t="s">
        <v>108</v>
      </c>
      <c r="E23" s="9" t="s">
        <v>57</v>
      </c>
      <c r="F23" s="9" t="s">
        <v>109</v>
      </c>
      <c r="G23" s="30">
        <v>1013634375</v>
      </c>
      <c r="H23" s="30" t="s">
        <v>110</v>
      </c>
      <c r="I23" s="12">
        <v>31</v>
      </c>
      <c r="J23" s="12">
        <v>0</v>
      </c>
      <c r="K23" s="23">
        <v>20000</v>
      </c>
      <c r="L23" s="13">
        <f t="shared" si="2"/>
        <v>1666</v>
      </c>
      <c r="M23" s="13">
        <f t="shared" si="3"/>
        <v>0</v>
      </c>
      <c r="N23" s="13">
        <f t="shared" si="4"/>
        <v>21666</v>
      </c>
      <c r="O23" s="13">
        <f t="shared" si="5"/>
        <v>15000</v>
      </c>
      <c r="P23" s="13">
        <f t="shared" si="7"/>
        <v>1800</v>
      </c>
      <c r="Q23" s="13">
        <f t="shared" si="6"/>
        <v>163</v>
      </c>
      <c r="R23" s="14">
        <f t="shared" si="0"/>
        <v>1963</v>
      </c>
      <c r="S23" s="15">
        <f t="shared" si="1"/>
        <v>19703</v>
      </c>
      <c r="T23" s="24" t="s">
        <v>33</v>
      </c>
      <c r="U23" s="17" t="s">
        <v>34</v>
      </c>
    </row>
    <row r="24" spans="1:21" ht="24.75" customHeight="1">
      <c r="A24" s="7">
        <v>20</v>
      </c>
      <c r="B24" s="35">
        <v>7</v>
      </c>
      <c r="C24" s="31" t="s">
        <v>111</v>
      </c>
      <c r="D24" s="31" t="s">
        <v>112</v>
      </c>
      <c r="E24" s="31" t="s">
        <v>62</v>
      </c>
      <c r="F24" s="31" t="s">
        <v>113</v>
      </c>
      <c r="G24" s="22">
        <v>1013569590</v>
      </c>
      <c r="H24" s="22" t="s">
        <v>114</v>
      </c>
      <c r="I24" s="12">
        <v>22</v>
      </c>
      <c r="J24" s="12">
        <v>0</v>
      </c>
      <c r="K24" s="23">
        <v>15500</v>
      </c>
      <c r="L24" s="13">
        <f t="shared" si="2"/>
        <v>916</v>
      </c>
      <c r="M24" s="13">
        <f t="shared" si="3"/>
        <v>0</v>
      </c>
      <c r="N24" s="13">
        <f t="shared" si="4"/>
        <v>11916</v>
      </c>
      <c r="O24" s="13">
        <f t="shared" si="5"/>
        <v>10645</v>
      </c>
      <c r="P24" s="13">
        <f t="shared" si="7"/>
        <v>1277</v>
      </c>
      <c r="Q24" s="13">
        <f t="shared" si="6"/>
        <v>90</v>
      </c>
      <c r="R24" s="14">
        <f t="shared" si="0"/>
        <v>1367</v>
      </c>
      <c r="S24" s="15">
        <f t="shared" si="1"/>
        <v>10549</v>
      </c>
      <c r="T24" s="24" t="s">
        <v>33</v>
      </c>
      <c r="U24" s="17" t="s">
        <v>34</v>
      </c>
    </row>
    <row r="25" spans="1:21" ht="24.75" customHeight="1">
      <c r="A25" s="7">
        <v>21</v>
      </c>
      <c r="B25" s="35">
        <v>7</v>
      </c>
      <c r="C25" s="31" t="s">
        <v>115</v>
      </c>
      <c r="D25" s="31" t="s">
        <v>116</v>
      </c>
      <c r="E25" s="31" t="s">
        <v>67</v>
      </c>
      <c r="F25" s="31" t="s">
        <v>117</v>
      </c>
      <c r="G25" s="22">
        <v>1013717341</v>
      </c>
      <c r="H25" s="22" t="s">
        <v>118</v>
      </c>
      <c r="I25" s="12">
        <v>22</v>
      </c>
      <c r="J25" s="12">
        <v>0</v>
      </c>
      <c r="K25" s="23">
        <v>15500</v>
      </c>
      <c r="L25" s="13">
        <f t="shared" si="2"/>
        <v>916</v>
      </c>
      <c r="M25" s="13">
        <f t="shared" si="3"/>
        <v>0</v>
      </c>
      <c r="N25" s="13">
        <f t="shared" si="4"/>
        <v>11916</v>
      </c>
      <c r="O25" s="13">
        <f t="shared" si="5"/>
        <v>10645</v>
      </c>
      <c r="P25" s="13">
        <f t="shared" si="7"/>
        <v>1277</v>
      </c>
      <c r="Q25" s="13">
        <f t="shared" si="6"/>
        <v>90</v>
      </c>
      <c r="R25" s="14">
        <f t="shared" si="0"/>
        <v>1367</v>
      </c>
      <c r="S25" s="15">
        <f t="shared" si="1"/>
        <v>10549</v>
      </c>
      <c r="T25" s="24" t="s">
        <v>33</v>
      </c>
      <c r="U25" s="17" t="s">
        <v>34</v>
      </c>
    </row>
    <row r="26" spans="1:21" ht="24.75" customHeight="1">
      <c r="A26" s="7">
        <v>22</v>
      </c>
      <c r="B26" s="35">
        <v>7</v>
      </c>
      <c r="C26" s="31" t="s">
        <v>119</v>
      </c>
      <c r="D26" s="31" t="s">
        <v>120</v>
      </c>
      <c r="E26" s="31" t="s">
        <v>67</v>
      </c>
      <c r="F26" s="27" t="s">
        <v>121</v>
      </c>
      <c r="G26" s="22">
        <v>1014301592</v>
      </c>
      <c r="H26" s="22" t="s">
        <v>122</v>
      </c>
      <c r="I26" s="12">
        <v>22</v>
      </c>
      <c r="J26" s="12">
        <v>0</v>
      </c>
      <c r="K26" s="23">
        <v>15500</v>
      </c>
      <c r="L26" s="13">
        <f t="shared" si="2"/>
        <v>916</v>
      </c>
      <c r="M26" s="13">
        <f t="shared" si="3"/>
        <v>0</v>
      </c>
      <c r="N26" s="13">
        <f t="shared" si="4"/>
        <v>11916</v>
      </c>
      <c r="O26" s="13">
        <f t="shared" si="5"/>
        <v>10645</v>
      </c>
      <c r="P26" s="13">
        <f t="shared" si="7"/>
        <v>1277</v>
      </c>
      <c r="Q26" s="13">
        <f t="shared" si="6"/>
        <v>90</v>
      </c>
      <c r="R26" s="14">
        <f t="shared" si="0"/>
        <v>1367</v>
      </c>
      <c r="S26" s="15">
        <f t="shared" si="1"/>
        <v>10549</v>
      </c>
      <c r="T26" s="24" t="s">
        <v>33</v>
      </c>
      <c r="U26" s="17" t="s">
        <v>34</v>
      </c>
    </row>
    <row r="27" spans="1:21" ht="24.75" customHeight="1">
      <c r="A27" s="7">
        <v>23</v>
      </c>
      <c r="B27" s="35">
        <v>7</v>
      </c>
      <c r="C27" s="31" t="s">
        <v>123</v>
      </c>
      <c r="D27" s="31" t="s">
        <v>124</v>
      </c>
      <c r="E27" s="31" t="s">
        <v>67</v>
      </c>
      <c r="F27" s="27" t="s">
        <v>125</v>
      </c>
      <c r="G27" s="22">
        <v>1013933045</v>
      </c>
      <c r="H27" s="22" t="s">
        <v>126</v>
      </c>
      <c r="I27" s="12">
        <v>22</v>
      </c>
      <c r="J27" s="12">
        <v>0</v>
      </c>
      <c r="K27" s="23">
        <v>15500</v>
      </c>
      <c r="L27" s="13">
        <f t="shared" si="2"/>
        <v>916</v>
      </c>
      <c r="M27" s="13">
        <f t="shared" si="3"/>
        <v>0</v>
      </c>
      <c r="N27" s="13">
        <f t="shared" si="4"/>
        <v>11916</v>
      </c>
      <c r="O27" s="13">
        <f t="shared" si="5"/>
        <v>10645</v>
      </c>
      <c r="P27" s="13">
        <f t="shared" si="7"/>
        <v>1277</v>
      </c>
      <c r="Q27" s="13">
        <f t="shared" si="6"/>
        <v>90</v>
      </c>
      <c r="R27" s="14">
        <f t="shared" si="0"/>
        <v>1367</v>
      </c>
      <c r="S27" s="15">
        <f t="shared" si="1"/>
        <v>10549</v>
      </c>
      <c r="T27" s="24" t="s">
        <v>33</v>
      </c>
      <c r="U27" s="17" t="s">
        <v>34</v>
      </c>
    </row>
    <row r="28" spans="1:21" ht="24.75" customHeight="1">
      <c r="A28" s="7">
        <v>24</v>
      </c>
      <c r="B28" s="35">
        <v>7</v>
      </c>
      <c r="C28" s="31" t="s">
        <v>127</v>
      </c>
      <c r="D28" s="31" t="s">
        <v>123</v>
      </c>
      <c r="E28" s="31" t="s">
        <v>67</v>
      </c>
      <c r="F28" s="31" t="s">
        <v>128</v>
      </c>
      <c r="G28" s="22">
        <v>1010083166</v>
      </c>
      <c r="H28" s="22" t="s">
        <v>129</v>
      </c>
      <c r="I28" s="12">
        <v>22</v>
      </c>
      <c r="J28" s="12">
        <v>0</v>
      </c>
      <c r="K28" s="23">
        <v>15500</v>
      </c>
      <c r="L28" s="13">
        <f t="shared" si="2"/>
        <v>916</v>
      </c>
      <c r="M28" s="13">
        <f t="shared" si="3"/>
        <v>0</v>
      </c>
      <c r="N28" s="13">
        <f t="shared" si="4"/>
        <v>11916</v>
      </c>
      <c r="O28" s="13">
        <f t="shared" si="5"/>
        <v>10645</v>
      </c>
      <c r="P28" s="13">
        <f t="shared" si="7"/>
        <v>1277</v>
      </c>
      <c r="Q28" s="13">
        <f t="shared" si="6"/>
        <v>90</v>
      </c>
      <c r="R28" s="14">
        <f t="shared" si="0"/>
        <v>1367</v>
      </c>
      <c r="S28" s="15">
        <f t="shared" si="1"/>
        <v>10549</v>
      </c>
      <c r="T28" s="24" t="s">
        <v>33</v>
      </c>
      <c r="U28" s="17" t="s">
        <v>34</v>
      </c>
    </row>
    <row r="29" spans="1:21" ht="24.75" customHeight="1">
      <c r="A29" s="7">
        <v>25</v>
      </c>
      <c r="B29" s="28">
        <v>8</v>
      </c>
      <c r="C29" s="9" t="s">
        <v>130</v>
      </c>
      <c r="D29" s="29" t="s">
        <v>131</v>
      </c>
      <c r="E29" s="9" t="s">
        <v>57</v>
      </c>
      <c r="F29" s="9" t="s">
        <v>132</v>
      </c>
      <c r="G29" s="30">
        <v>1013454999</v>
      </c>
      <c r="H29" s="30" t="s">
        <v>133</v>
      </c>
      <c r="I29" s="12">
        <v>31</v>
      </c>
      <c r="J29" s="12">
        <v>0</v>
      </c>
      <c r="K29" s="23">
        <v>20000</v>
      </c>
      <c r="L29" s="13">
        <f t="shared" si="2"/>
        <v>1666</v>
      </c>
      <c r="M29" s="13">
        <f t="shared" si="3"/>
        <v>0</v>
      </c>
      <c r="N29" s="13">
        <f t="shared" si="4"/>
        <v>21666</v>
      </c>
      <c r="O29" s="13">
        <f t="shared" si="5"/>
        <v>15000</v>
      </c>
      <c r="P29" s="13">
        <f t="shared" si="7"/>
        <v>1800</v>
      </c>
      <c r="Q29" s="13">
        <f t="shared" si="6"/>
        <v>163</v>
      </c>
      <c r="R29" s="14">
        <f t="shared" si="0"/>
        <v>1963</v>
      </c>
      <c r="S29" s="15">
        <f t="shared" si="1"/>
        <v>19703</v>
      </c>
      <c r="T29" s="24" t="s">
        <v>33</v>
      </c>
      <c r="U29" s="17" t="s">
        <v>34</v>
      </c>
    </row>
    <row r="30" spans="1:21" ht="24.75" customHeight="1">
      <c r="A30" s="7">
        <v>26</v>
      </c>
      <c r="B30" s="35">
        <v>8</v>
      </c>
      <c r="C30" s="19" t="s">
        <v>134</v>
      </c>
      <c r="D30" s="20" t="s">
        <v>135</v>
      </c>
      <c r="E30" s="19" t="s">
        <v>67</v>
      </c>
      <c r="F30" s="31" t="s">
        <v>136</v>
      </c>
      <c r="G30" s="22">
        <v>1013792535</v>
      </c>
      <c r="H30" s="22" t="s">
        <v>137</v>
      </c>
      <c r="I30" s="12">
        <v>20</v>
      </c>
      <c r="J30" s="12">
        <v>0</v>
      </c>
      <c r="K30" s="23">
        <v>15500</v>
      </c>
      <c r="L30" s="13">
        <f t="shared" si="2"/>
        <v>833</v>
      </c>
      <c r="M30" s="13">
        <f t="shared" si="3"/>
        <v>0</v>
      </c>
      <c r="N30" s="13">
        <f t="shared" si="4"/>
        <v>10833</v>
      </c>
      <c r="O30" s="13">
        <f t="shared" si="5"/>
        <v>9677</v>
      </c>
      <c r="P30" s="13">
        <f t="shared" si="7"/>
        <v>1161</v>
      </c>
      <c r="Q30" s="13">
        <f t="shared" si="6"/>
        <v>82</v>
      </c>
      <c r="R30" s="14">
        <f t="shared" si="0"/>
        <v>1243</v>
      </c>
      <c r="S30" s="15">
        <f t="shared" si="1"/>
        <v>9590</v>
      </c>
      <c r="T30" s="24" t="s">
        <v>33</v>
      </c>
      <c r="U30" s="17" t="s">
        <v>34</v>
      </c>
    </row>
    <row r="31" spans="1:21" ht="24.75" customHeight="1">
      <c r="A31" s="7">
        <v>27</v>
      </c>
      <c r="B31" s="35">
        <v>8</v>
      </c>
      <c r="C31" s="19" t="s">
        <v>138</v>
      </c>
      <c r="D31" s="20" t="s">
        <v>139</v>
      </c>
      <c r="E31" s="19" t="s">
        <v>67</v>
      </c>
      <c r="F31" s="27" t="s">
        <v>140</v>
      </c>
      <c r="G31" s="22">
        <v>1013896185</v>
      </c>
      <c r="H31" s="26" t="s">
        <v>141</v>
      </c>
      <c r="I31" s="12">
        <v>31</v>
      </c>
      <c r="J31" s="12">
        <v>0</v>
      </c>
      <c r="K31" s="23">
        <v>15500</v>
      </c>
      <c r="L31" s="13">
        <f t="shared" si="2"/>
        <v>1291</v>
      </c>
      <c r="M31" s="13">
        <f t="shared" si="3"/>
        <v>0</v>
      </c>
      <c r="N31" s="13">
        <f t="shared" si="4"/>
        <v>16791</v>
      </c>
      <c r="O31" s="13">
        <f t="shared" si="5"/>
        <v>15000</v>
      </c>
      <c r="P31" s="13">
        <f t="shared" si="7"/>
        <v>1800</v>
      </c>
      <c r="Q31" s="13">
        <f t="shared" si="6"/>
        <v>126</v>
      </c>
      <c r="R31" s="14">
        <f t="shared" si="0"/>
        <v>1926</v>
      </c>
      <c r="S31" s="15">
        <f t="shared" si="1"/>
        <v>14865</v>
      </c>
      <c r="T31" s="24" t="s">
        <v>33</v>
      </c>
      <c r="U31" s="17" t="s">
        <v>34</v>
      </c>
    </row>
    <row r="32" spans="1:21" ht="24.75" customHeight="1">
      <c r="A32" s="7">
        <v>28</v>
      </c>
      <c r="B32" s="35">
        <v>8</v>
      </c>
      <c r="C32" s="19" t="s">
        <v>142</v>
      </c>
      <c r="D32" s="20" t="s">
        <v>143</v>
      </c>
      <c r="E32" s="19" t="s">
        <v>67</v>
      </c>
      <c r="F32" s="31" t="s">
        <v>144</v>
      </c>
      <c r="G32" s="22">
        <v>1013966377</v>
      </c>
      <c r="H32" s="22" t="s">
        <v>145</v>
      </c>
      <c r="I32" s="12">
        <v>20</v>
      </c>
      <c r="J32" s="12">
        <v>0</v>
      </c>
      <c r="K32" s="23">
        <v>15500</v>
      </c>
      <c r="L32" s="13">
        <f t="shared" si="2"/>
        <v>833</v>
      </c>
      <c r="M32" s="13">
        <f t="shared" si="3"/>
        <v>0</v>
      </c>
      <c r="N32" s="13">
        <f t="shared" si="4"/>
        <v>10833</v>
      </c>
      <c r="O32" s="13">
        <f t="shared" si="5"/>
        <v>9677</v>
      </c>
      <c r="P32" s="13">
        <f t="shared" si="7"/>
        <v>1161</v>
      </c>
      <c r="Q32" s="13">
        <f t="shared" si="6"/>
        <v>82</v>
      </c>
      <c r="R32" s="14">
        <f t="shared" si="0"/>
        <v>1243</v>
      </c>
      <c r="S32" s="15">
        <f t="shared" si="1"/>
        <v>9590</v>
      </c>
      <c r="T32" s="24" t="s">
        <v>33</v>
      </c>
      <c r="U32" s="17" t="s">
        <v>34</v>
      </c>
    </row>
    <row r="33" spans="1:21" ht="24.75" customHeight="1">
      <c r="A33" s="7">
        <v>29</v>
      </c>
      <c r="B33" s="28">
        <v>10</v>
      </c>
      <c r="C33" s="9" t="s">
        <v>146</v>
      </c>
      <c r="D33" s="29" t="s">
        <v>56</v>
      </c>
      <c r="E33" s="9" t="s">
        <v>57</v>
      </c>
      <c r="F33" s="9" t="s">
        <v>147</v>
      </c>
      <c r="G33" s="30">
        <v>1012671338</v>
      </c>
      <c r="H33" s="30" t="s">
        <v>148</v>
      </c>
      <c r="I33" s="12">
        <v>31</v>
      </c>
      <c r="J33" s="12">
        <v>0</v>
      </c>
      <c r="K33" s="23">
        <v>20000</v>
      </c>
      <c r="L33" s="13">
        <f t="shared" si="2"/>
        <v>1666</v>
      </c>
      <c r="M33" s="13">
        <f t="shared" si="3"/>
        <v>0</v>
      </c>
      <c r="N33" s="13">
        <f t="shared" si="4"/>
        <v>21666</v>
      </c>
      <c r="O33" s="13">
        <f t="shared" si="5"/>
        <v>15000</v>
      </c>
      <c r="P33" s="13">
        <f t="shared" si="7"/>
        <v>1800</v>
      </c>
      <c r="Q33" s="13">
        <f t="shared" si="6"/>
        <v>163</v>
      </c>
      <c r="R33" s="14">
        <f t="shared" si="0"/>
        <v>1963</v>
      </c>
      <c r="S33" s="15">
        <f t="shared" si="1"/>
        <v>19703</v>
      </c>
      <c r="T33" s="24" t="s">
        <v>33</v>
      </c>
      <c r="U33" s="17" t="s">
        <v>34</v>
      </c>
    </row>
    <row r="34" spans="1:21" ht="24.75" customHeight="1">
      <c r="A34" s="7">
        <v>30</v>
      </c>
      <c r="B34" s="35">
        <v>10</v>
      </c>
      <c r="C34" s="36" t="s">
        <v>149</v>
      </c>
      <c r="D34" s="20" t="s">
        <v>150</v>
      </c>
      <c r="E34" s="36" t="s">
        <v>67</v>
      </c>
      <c r="F34" s="31" t="s">
        <v>151</v>
      </c>
      <c r="G34" s="37">
        <v>1013560955</v>
      </c>
      <c r="H34" s="37" t="s">
        <v>152</v>
      </c>
      <c r="I34" s="12">
        <v>31</v>
      </c>
      <c r="J34" s="12">
        <v>4</v>
      </c>
      <c r="K34" s="23">
        <v>15500</v>
      </c>
      <c r="L34" s="13">
        <f t="shared" si="2"/>
        <v>1291</v>
      </c>
      <c r="M34" s="13">
        <f t="shared" si="3"/>
        <v>500</v>
      </c>
      <c r="N34" s="13">
        <f t="shared" si="4"/>
        <v>17291</v>
      </c>
      <c r="O34" s="13">
        <f t="shared" si="5"/>
        <v>15000</v>
      </c>
      <c r="P34" s="13">
        <f t="shared" si="7"/>
        <v>1800</v>
      </c>
      <c r="Q34" s="13">
        <f t="shared" si="6"/>
        <v>130</v>
      </c>
      <c r="R34" s="14">
        <f t="shared" si="0"/>
        <v>1930</v>
      </c>
      <c r="S34" s="15">
        <f t="shared" si="1"/>
        <v>15361</v>
      </c>
      <c r="T34" s="24" t="s">
        <v>33</v>
      </c>
      <c r="U34" s="17" t="s">
        <v>34</v>
      </c>
    </row>
    <row r="35" spans="1:21" ht="24.75" customHeight="1">
      <c r="A35" s="7">
        <v>31</v>
      </c>
      <c r="B35" s="35">
        <v>10</v>
      </c>
      <c r="C35" s="36" t="s">
        <v>153</v>
      </c>
      <c r="D35" s="31" t="s">
        <v>154</v>
      </c>
      <c r="E35" s="36" t="s">
        <v>62</v>
      </c>
      <c r="F35" s="31" t="s">
        <v>155</v>
      </c>
      <c r="G35" s="37">
        <v>1013565711</v>
      </c>
      <c r="H35" s="37" t="s">
        <v>156</v>
      </c>
      <c r="I35" s="12">
        <v>30</v>
      </c>
      <c r="J35" s="12">
        <v>1</v>
      </c>
      <c r="K35" s="23">
        <v>17000</v>
      </c>
      <c r="L35" s="13">
        <f t="shared" si="2"/>
        <v>1370</v>
      </c>
      <c r="M35" s="13">
        <f t="shared" si="3"/>
        <v>137</v>
      </c>
      <c r="N35" s="13">
        <f t="shared" si="4"/>
        <v>17959</v>
      </c>
      <c r="O35" s="13">
        <f t="shared" si="5"/>
        <v>14516</v>
      </c>
      <c r="P35" s="13">
        <f t="shared" si="7"/>
        <v>1742</v>
      </c>
      <c r="Q35" s="13">
        <f t="shared" si="6"/>
        <v>135</v>
      </c>
      <c r="R35" s="14">
        <f t="shared" si="0"/>
        <v>1877</v>
      </c>
      <c r="S35" s="15">
        <f t="shared" si="1"/>
        <v>16082</v>
      </c>
      <c r="T35" s="24" t="s">
        <v>33</v>
      </c>
      <c r="U35" s="17" t="s">
        <v>34</v>
      </c>
    </row>
    <row r="36" spans="1:21" ht="24.75" customHeight="1">
      <c r="A36" s="7">
        <v>32</v>
      </c>
      <c r="B36" s="35">
        <v>10</v>
      </c>
      <c r="C36" s="36" t="s">
        <v>157</v>
      </c>
      <c r="D36" s="19" t="s">
        <v>158</v>
      </c>
      <c r="E36" s="36" t="s">
        <v>62</v>
      </c>
      <c r="F36" s="25" t="s">
        <v>159</v>
      </c>
      <c r="G36" s="37">
        <v>1013653223</v>
      </c>
      <c r="H36" s="37" t="s">
        <v>160</v>
      </c>
      <c r="I36" s="12">
        <v>19</v>
      </c>
      <c r="J36" s="12">
        <v>0</v>
      </c>
      <c r="K36" s="23">
        <v>17000</v>
      </c>
      <c r="L36" s="13">
        <f t="shared" si="2"/>
        <v>868</v>
      </c>
      <c r="M36" s="13">
        <f t="shared" si="3"/>
        <v>0</v>
      </c>
      <c r="N36" s="13">
        <f t="shared" si="4"/>
        <v>11287</v>
      </c>
      <c r="O36" s="13">
        <f t="shared" si="5"/>
        <v>9194</v>
      </c>
      <c r="P36" s="13">
        <f t="shared" si="7"/>
        <v>1103</v>
      </c>
      <c r="Q36" s="13">
        <f t="shared" si="6"/>
        <v>85</v>
      </c>
      <c r="R36" s="14">
        <f t="shared" si="0"/>
        <v>1188</v>
      </c>
      <c r="S36" s="15">
        <f t="shared" si="1"/>
        <v>10099</v>
      </c>
      <c r="T36" s="24" t="s">
        <v>33</v>
      </c>
      <c r="U36" s="17" t="s">
        <v>34</v>
      </c>
    </row>
    <row r="37" spans="1:21" ht="24.75" customHeight="1">
      <c r="A37" s="7">
        <v>33</v>
      </c>
      <c r="B37" s="35">
        <v>10</v>
      </c>
      <c r="C37" s="36" t="s">
        <v>161</v>
      </c>
      <c r="D37" s="20" t="s">
        <v>162</v>
      </c>
      <c r="E37" s="36" t="s">
        <v>67</v>
      </c>
      <c r="F37" s="25" t="s">
        <v>163</v>
      </c>
      <c r="G37" s="37">
        <v>1013664608</v>
      </c>
      <c r="H37" s="37" t="s">
        <v>164</v>
      </c>
      <c r="I37" s="12">
        <v>24</v>
      </c>
      <c r="J37" s="12">
        <v>0</v>
      </c>
      <c r="K37" s="23">
        <v>15500</v>
      </c>
      <c r="L37" s="13">
        <f t="shared" si="2"/>
        <v>1000</v>
      </c>
      <c r="M37" s="13">
        <f t="shared" si="3"/>
        <v>0</v>
      </c>
      <c r="N37" s="13">
        <f t="shared" si="4"/>
        <v>13000</v>
      </c>
      <c r="O37" s="13">
        <f t="shared" si="5"/>
        <v>11613</v>
      </c>
      <c r="P37" s="13">
        <f t="shared" si="7"/>
        <v>1394</v>
      </c>
      <c r="Q37" s="13">
        <f t="shared" si="6"/>
        <v>98</v>
      </c>
      <c r="R37" s="14">
        <f t="shared" si="0"/>
        <v>1492</v>
      </c>
      <c r="S37" s="15">
        <f t="shared" si="1"/>
        <v>11508</v>
      </c>
      <c r="T37" s="24" t="s">
        <v>33</v>
      </c>
      <c r="U37" s="17" t="s">
        <v>34</v>
      </c>
    </row>
    <row r="38" spans="1:21" ht="24.75" customHeight="1">
      <c r="A38" s="7">
        <v>34</v>
      </c>
      <c r="B38" s="35">
        <v>10</v>
      </c>
      <c r="C38" s="31" t="s">
        <v>165</v>
      </c>
      <c r="D38" s="32" t="s">
        <v>166</v>
      </c>
      <c r="E38" s="31" t="s">
        <v>67</v>
      </c>
      <c r="F38" s="31" t="s">
        <v>167</v>
      </c>
      <c r="G38" s="22">
        <v>2005468385</v>
      </c>
      <c r="H38" s="22" t="s">
        <v>168</v>
      </c>
      <c r="I38" s="12">
        <v>31</v>
      </c>
      <c r="J38" s="12">
        <v>97</v>
      </c>
      <c r="K38" s="23">
        <v>21000</v>
      </c>
      <c r="L38" s="13">
        <f t="shared" si="2"/>
        <v>1749</v>
      </c>
      <c r="M38" s="13">
        <f t="shared" si="3"/>
        <v>16427</v>
      </c>
      <c r="N38" s="13">
        <f t="shared" si="4"/>
        <v>39176</v>
      </c>
      <c r="O38" s="13">
        <f t="shared" si="5"/>
        <v>15000</v>
      </c>
      <c r="P38" s="13">
        <f t="shared" si="7"/>
        <v>1800</v>
      </c>
      <c r="Q38" s="13">
        <f t="shared" si="6"/>
        <v>294</v>
      </c>
      <c r="R38" s="14">
        <f t="shared" si="0"/>
        <v>2094</v>
      </c>
      <c r="S38" s="15">
        <f t="shared" si="1"/>
        <v>37082</v>
      </c>
      <c r="T38" s="24" t="s">
        <v>33</v>
      </c>
      <c r="U38" s="17" t="s">
        <v>34</v>
      </c>
    </row>
    <row r="39" spans="1:21" ht="24.75" customHeight="1">
      <c r="A39" s="7">
        <v>35</v>
      </c>
      <c r="B39" s="35">
        <v>10</v>
      </c>
      <c r="C39" s="36" t="s">
        <v>169</v>
      </c>
      <c r="D39" s="20" t="s">
        <v>170</v>
      </c>
      <c r="E39" s="36" t="s">
        <v>62</v>
      </c>
      <c r="F39" s="25" t="s">
        <v>171</v>
      </c>
      <c r="G39" s="37">
        <v>3200737959</v>
      </c>
      <c r="H39" s="37" t="s">
        <v>172</v>
      </c>
      <c r="I39" s="12">
        <v>26</v>
      </c>
      <c r="J39" s="12">
        <v>0</v>
      </c>
      <c r="K39" s="23">
        <v>18500</v>
      </c>
      <c r="L39" s="13">
        <f t="shared" si="2"/>
        <v>1292</v>
      </c>
      <c r="M39" s="13">
        <f t="shared" si="3"/>
        <v>0</v>
      </c>
      <c r="N39" s="13">
        <f t="shared" si="4"/>
        <v>16808</v>
      </c>
      <c r="O39" s="13">
        <f t="shared" si="5"/>
        <v>12581</v>
      </c>
      <c r="P39" s="13">
        <f t="shared" si="7"/>
        <v>1510</v>
      </c>
      <c r="Q39" s="13">
        <f t="shared" si="6"/>
        <v>127</v>
      </c>
      <c r="R39" s="14">
        <f t="shared" si="0"/>
        <v>1637</v>
      </c>
      <c r="S39" s="15">
        <f t="shared" si="1"/>
        <v>15171</v>
      </c>
      <c r="T39" s="24" t="s">
        <v>33</v>
      </c>
      <c r="U39" s="17" t="s">
        <v>34</v>
      </c>
    </row>
    <row r="40" spans="1:21" ht="24.75" customHeight="1">
      <c r="A40" s="7">
        <v>36</v>
      </c>
      <c r="B40" s="35">
        <v>10</v>
      </c>
      <c r="C40" s="36" t="s">
        <v>173</v>
      </c>
      <c r="D40" s="20" t="s">
        <v>174</v>
      </c>
      <c r="E40" s="36" t="s">
        <v>62</v>
      </c>
      <c r="F40" s="25" t="s">
        <v>175</v>
      </c>
      <c r="G40" s="37">
        <v>1013783983</v>
      </c>
      <c r="H40" s="37" t="s">
        <v>176</v>
      </c>
      <c r="I40" s="12">
        <v>16</v>
      </c>
      <c r="J40" s="12">
        <v>3</v>
      </c>
      <c r="K40" s="23">
        <v>18000</v>
      </c>
      <c r="L40" s="13">
        <f t="shared" si="2"/>
        <v>774</v>
      </c>
      <c r="M40" s="13">
        <f t="shared" si="3"/>
        <v>435</v>
      </c>
      <c r="N40" s="13">
        <f t="shared" si="4"/>
        <v>10499</v>
      </c>
      <c r="O40" s="13">
        <f t="shared" si="5"/>
        <v>7742</v>
      </c>
      <c r="P40" s="13">
        <f t="shared" si="7"/>
        <v>929</v>
      </c>
      <c r="Q40" s="13">
        <f t="shared" si="6"/>
        <v>79</v>
      </c>
      <c r="R40" s="14">
        <f t="shared" si="0"/>
        <v>1008</v>
      </c>
      <c r="S40" s="15">
        <f t="shared" si="1"/>
        <v>9491</v>
      </c>
      <c r="T40" s="24" t="s">
        <v>33</v>
      </c>
      <c r="U40" s="17" t="s">
        <v>34</v>
      </c>
    </row>
    <row r="41" spans="1:21" ht="24.75" customHeight="1">
      <c r="A41" s="7">
        <v>37</v>
      </c>
      <c r="B41" s="35">
        <v>10</v>
      </c>
      <c r="C41" s="36" t="s">
        <v>177</v>
      </c>
      <c r="D41" s="20" t="s">
        <v>178</v>
      </c>
      <c r="E41" s="36" t="s">
        <v>67</v>
      </c>
      <c r="F41" s="21" t="s">
        <v>179</v>
      </c>
      <c r="G41" s="37">
        <v>1013860535</v>
      </c>
      <c r="H41" s="37" t="s">
        <v>180</v>
      </c>
      <c r="I41" s="12">
        <v>16</v>
      </c>
      <c r="J41" s="12">
        <v>2</v>
      </c>
      <c r="K41" s="23">
        <v>15500</v>
      </c>
      <c r="L41" s="13">
        <f t="shared" si="2"/>
        <v>666</v>
      </c>
      <c r="M41" s="13">
        <f t="shared" si="3"/>
        <v>250</v>
      </c>
      <c r="N41" s="13">
        <f t="shared" si="4"/>
        <v>8916</v>
      </c>
      <c r="O41" s="13">
        <f t="shared" si="5"/>
        <v>7742</v>
      </c>
      <c r="P41" s="13">
        <f t="shared" si="7"/>
        <v>929</v>
      </c>
      <c r="Q41" s="13">
        <f t="shared" si="6"/>
        <v>67</v>
      </c>
      <c r="R41" s="14">
        <f t="shared" si="0"/>
        <v>996</v>
      </c>
      <c r="S41" s="15">
        <f t="shared" si="1"/>
        <v>7920</v>
      </c>
      <c r="T41" s="24" t="s">
        <v>33</v>
      </c>
      <c r="U41" s="17" t="s">
        <v>34</v>
      </c>
    </row>
    <row r="42" spans="1:21" ht="24.75" customHeight="1">
      <c r="A42" s="7">
        <v>38</v>
      </c>
      <c r="B42" s="35">
        <v>10</v>
      </c>
      <c r="C42" s="31" t="s">
        <v>181</v>
      </c>
      <c r="D42" s="32" t="s">
        <v>182</v>
      </c>
      <c r="E42" s="31" t="s">
        <v>67</v>
      </c>
      <c r="F42" s="27" t="s">
        <v>183</v>
      </c>
      <c r="G42" s="22">
        <v>1013888654</v>
      </c>
      <c r="H42" s="22" t="s">
        <v>184</v>
      </c>
      <c r="I42" s="12">
        <v>31</v>
      </c>
      <c r="J42" s="12">
        <v>0</v>
      </c>
      <c r="K42" s="23">
        <v>15500</v>
      </c>
      <c r="L42" s="13">
        <f t="shared" si="2"/>
        <v>1291</v>
      </c>
      <c r="M42" s="13">
        <f t="shared" si="3"/>
        <v>0</v>
      </c>
      <c r="N42" s="13">
        <f t="shared" si="4"/>
        <v>16791</v>
      </c>
      <c r="O42" s="13">
        <f t="shared" si="5"/>
        <v>15000</v>
      </c>
      <c r="P42" s="13">
        <f t="shared" si="7"/>
        <v>1800</v>
      </c>
      <c r="Q42" s="13">
        <f t="shared" si="6"/>
        <v>126</v>
      </c>
      <c r="R42" s="14">
        <f t="shared" si="0"/>
        <v>1926</v>
      </c>
      <c r="S42" s="15">
        <f t="shared" si="1"/>
        <v>14865</v>
      </c>
      <c r="T42" s="24" t="s">
        <v>33</v>
      </c>
      <c r="U42" s="17" t="s">
        <v>34</v>
      </c>
    </row>
    <row r="43" spans="1:21" ht="24.75" customHeight="1">
      <c r="A43" s="7">
        <v>39</v>
      </c>
      <c r="B43" s="35">
        <v>10</v>
      </c>
      <c r="C43" s="31" t="s">
        <v>185</v>
      </c>
      <c r="D43" s="32" t="s">
        <v>186</v>
      </c>
      <c r="E43" s="31" t="s">
        <v>67</v>
      </c>
      <c r="F43" s="27" t="s">
        <v>187</v>
      </c>
      <c r="G43" s="22">
        <v>1013888653</v>
      </c>
      <c r="H43" s="22" t="s">
        <v>188</v>
      </c>
      <c r="I43" s="12">
        <v>31</v>
      </c>
      <c r="J43" s="12">
        <v>0</v>
      </c>
      <c r="K43" s="23">
        <v>15500</v>
      </c>
      <c r="L43" s="13">
        <f t="shared" si="2"/>
        <v>1291</v>
      </c>
      <c r="M43" s="13">
        <f t="shared" si="3"/>
        <v>0</v>
      </c>
      <c r="N43" s="13">
        <f t="shared" si="4"/>
        <v>16791</v>
      </c>
      <c r="O43" s="13">
        <f t="shared" si="5"/>
        <v>15000</v>
      </c>
      <c r="P43" s="13">
        <f t="shared" si="7"/>
        <v>1800</v>
      </c>
      <c r="Q43" s="13">
        <f t="shared" si="6"/>
        <v>126</v>
      </c>
      <c r="R43" s="14">
        <f t="shared" si="0"/>
        <v>1926</v>
      </c>
      <c r="S43" s="15">
        <f t="shared" si="1"/>
        <v>14865</v>
      </c>
      <c r="T43" s="24" t="s">
        <v>33</v>
      </c>
      <c r="U43" s="17" t="s">
        <v>34</v>
      </c>
    </row>
    <row r="44" spans="1:21" ht="24.75" customHeight="1">
      <c r="A44" s="7">
        <v>40</v>
      </c>
      <c r="B44" s="35">
        <v>10</v>
      </c>
      <c r="C44" s="36" t="s">
        <v>189</v>
      </c>
      <c r="D44" s="20" t="s">
        <v>29</v>
      </c>
      <c r="E44" s="36" t="s">
        <v>67</v>
      </c>
      <c r="F44" s="27" t="s">
        <v>190</v>
      </c>
      <c r="G44" s="37">
        <v>1013889924</v>
      </c>
      <c r="H44" s="37" t="s">
        <v>191</v>
      </c>
      <c r="I44" s="12">
        <v>31</v>
      </c>
      <c r="J44" s="12">
        <v>0</v>
      </c>
      <c r="K44" s="23">
        <v>15500</v>
      </c>
      <c r="L44" s="13">
        <f t="shared" si="2"/>
        <v>1291</v>
      </c>
      <c r="M44" s="13">
        <f t="shared" si="3"/>
        <v>0</v>
      </c>
      <c r="N44" s="13">
        <f t="shared" si="4"/>
        <v>16791</v>
      </c>
      <c r="O44" s="13">
        <f t="shared" si="5"/>
        <v>15000</v>
      </c>
      <c r="P44" s="13">
        <f t="shared" si="7"/>
        <v>1800</v>
      </c>
      <c r="Q44" s="13">
        <f t="shared" si="6"/>
        <v>126</v>
      </c>
      <c r="R44" s="14">
        <f t="shared" si="0"/>
        <v>1926</v>
      </c>
      <c r="S44" s="15">
        <f t="shared" si="1"/>
        <v>14865</v>
      </c>
      <c r="T44" s="24" t="s">
        <v>33</v>
      </c>
      <c r="U44" s="17" t="s">
        <v>34</v>
      </c>
    </row>
    <row r="45" spans="1:21" ht="24.75" customHeight="1">
      <c r="A45" s="7">
        <v>41</v>
      </c>
      <c r="B45" s="35">
        <v>10</v>
      </c>
      <c r="C45" s="19" t="s">
        <v>192</v>
      </c>
      <c r="D45" s="20" t="s">
        <v>193</v>
      </c>
      <c r="E45" s="19" t="s">
        <v>67</v>
      </c>
      <c r="F45" s="27" t="s">
        <v>194</v>
      </c>
      <c r="G45" s="22">
        <v>1013823310</v>
      </c>
      <c r="H45" s="22" t="s">
        <v>195</v>
      </c>
      <c r="I45" s="12">
        <v>26</v>
      </c>
      <c r="J45" s="12">
        <v>0</v>
      </c>
      <c r="K45" s="23">
        <v>15500</v>
      </c>
      <c r="L45" s="13">
        <f t="shared" si="2"/>
        <v>1083</v>
      </c>
      <c r="M45" s="13">
        <f t="shared" si="3"/>
        <v>0</v>
      </c>
      <c r="N45" s="13">
        <f t="shared" si="4"/>
        <v>14083</v>
      </c>
      <c r="O45" s="13">
        <f t="shared" si="5"/>
        <v>12581</v>
      </c>
      <c r="P45" s="13">
        <f t="shared" si="7"/>
        <v>1510</v>
      </c>
      <c r="Q45" s="13">
        <f t="shared" si="6"/>
        <v>106</v>
      </c>
      <c r="R45" s="14">
        <f t="shared" si="0"/>
        <v>1616</v>
      </c>
      <c r="S45" s="15">
        <f t="shared" si="1"/>
        <v>12467</v>
      </c>
      <c r="T45" s="24" t="s">
        <v>33</v>
      </c>
      <c r="U45" s="17" t="s">
        <v>34</v>
      </c>
    </row>
    <row r="46" spans="1:21" ht="24.75" customHeight="1">
      <c r="A46" s="7">
        <v>42</v>
      </c>
      <c r="B46" s="35">
        <v>10</v>
      </c>
      <c r="C46" s="36" t="s">
        <v>196</v>
      </c>
      <c r="D46" s="20" t="s">
        <v>197</v>
      </c>
      <c r="E46" s="36" t="s">
        <v>67</v>
      </c>
      <c r="F46" s="27" t="s">
        <v>198</v>
      </c>
      <c r="G46" s="37">
        <v>1013955040</v>
      </c>
      <c r="H46" s="37" t="s">
        <v>199</v>
      </c>
      <c r="I46" s="12">
        <v>31</v>
      </c>
      <c r="J46" s="12">
        <v>0</v>
      </c>
      <c r="K46" s="23">
        <v>15500</v>
      </c>
      <c r="L46" s="13">
        <f t="shared" si="2"/>
        <v>1291</v>
      </c>
      <c r="M46" s="13">
        <f t="shared" si="3"/>
        <v>0</v>
      </c>
      <c r="N46" s="13">
        <f t="shared" si="4"/>
        <v>16791</v>
      </c>
      <c r="O46" s="13">
        <f t="shared" si="5"/>
        <v>15000</v>
      </c>
      <c r="P46" s="13">
        <f t="shared" si="7"/>
        <v>1800</v>
      </c>
      <c r="Q46" s="13">
        <f t="shared" si="6"/>
        <v>126</v>
      </c>
      <c r="R46" s="14">
        <f t="shared" si="0"/>
        <v>1926</v>
      </c>
      <c r="S46" s="15">
        <f t="shared" si="1"/>
        <v>14865</v>
      </c>
      <c r="T46" s="24" t="s">
        <v>33</v>
      </c>
      <c r="U46" s="17" t="s">
        <v>34</v>
      </c>
    </row>
    <row r="47" spans="1:21" ht="24.75" customHeight="1">
      <c r="A47" s="7">
        <v>43</v>
      </c>
      <c r="B47" s="35">
        <v>10</v>
      </c>
      <c r="C47" s="36" t="s">
        <v>200</v>
      </c>
      <c r="D47" s="20" t="s">
        <v>201</v>
      </c>
      <c r="E47" s="36" t="s">
        <v>67</v>
      </c>
      <c r="F47" s="27" t="s">
        <v>202</v>
      </c>
      <c r="G47" s="37">
        <v>1014064551</v>
      </c>
      <c r="H47" s="37" t="s">
        <v>203</v>
      </c>
      <c r="I47" s="12">
        <v>23</v>
      </c>
      <c r="J47" s="12">
        <v>0</v>
      </c>
      <c r="K47" s="23">
        <v>15500</v>
      </c>
      <c r="L47" s="13">
        <f t="shared" si="2"/>
        <v>958</v>
      </c>
      <c r="M47" s="13">
        <f t="shared" si="3"/>
        <v>0</v>
      </c>
      <c r="N47" s="13">
        <f t="shared" si="4"/>
        <v>12458</v>
      </c>
      <c r="O47" s="13">
        <f t="shared" si="5"/>
        <v>11129</v>
      </c>
      <c r="P47" s="13">
        <f t="shared" si="7"/>
        <v>1335</v>
      </c>
      <c r="Q47" s="13">
        <f t="shared" si="6"/>
        <v>94</v>
      </c>
      <c r="R47" s="14">
        <f t="shared" si="0"/>
        <v>1429</v>
      </c>
      <c r="S47" s="15">
        <f t="shared" si="1"/>
        <v>11029</v>
      </c>
      <c r="T47" s="24" t="s">
        <v>33</v>
      </c>
      <c r="U47" s="17" t="s">
        <v>34</v>
      </c>
    </row>
    <row r="48" spans="1:21" ht="24.75" customHeight="1">
      <c r="A48" s="7">
        <v>44</v>
      </c>
      <c r="B48" s="24">
        <v>10</v>
      </c>
      <c r="C48" s="31" t="s">
        <v>204</v>
      </c>
      <c r="D48" s="32" t="s">
        <v>205</v>
      </c>
      <c r="E48" s="31" t="s">
        <v>67</v>
      </c>
      <c r="F48" s="21" t="s">
        <v>206</v>
      </c>
      <c r="G48" s="22">
        <v>1014099082</v>
      </c>
      <c r="H48" s="22" t="s">
        <v>207</v>
      </c>
      <c r="I48" s="12">
        <v>29</v>
      </c>
      <c r="J48" s="12">
        <v>3</v>
      </c>
      <c r="K48" s="23">
        <v>20000</v>
      </c>
      <c r="L48" s="13">
        <f t="shared" si="2"/>
        <v>1559</v>
      </c>
      <c r="M48" s="13">
        <f t="shared" si="3"/>
        <v>484</v>
      </c>
      <c r="N48" s="13">
        <f t="shared" si="4"/>
        <v>20753</v>
      </c>
      <c r="O48" s="13">
        <f t="shared" si="5"/>
        <v>14032</v>
      </c>
      <c r="P48" s="13">
        <f t="shared" si="7"/>
        <v>1684</v>
      </c>
      <c r="Q48" s="13">
        <f t="shared" si="6"/>
        <v>156</v>
      </c>
      <c r="R48" s="14">
        <f t="shared" si="0"/>
        <v>1840</v>
      </c>
      <c r="S48" s="15">
        <f t="shared" si="1"/>
        <v>18913</v>
      </c>
      <c r="T48" s="24" t="s">
        <v>33</v>
      </c>
      <c r="U48" s="17" t="s">
        <v>34</v>
      </c>
    </row>
    <row r="49" spans="1:21" ht="24.75" customHeight="1">
      <c r="A49" s="7">
        <v>45</v>
      </c>
      <c r="B49" s="35">
        <v>10</v>
      </c>
      <c r="C49" s="31" t="s">
        <v>208</v>
      </c>
      <c r="D49" s="32" t="s">
        <v>209</v>
      </c>
      <c r="E49" s="31" t="s">
        <v>67</v>
      </c>
      <c r="F49" s="31" t="s">
        <v>210</v>
      </c>
      <c r="G49" s="22">
        <v>1012431936</v>
      </c>
      <c r="H49" s="22" t="s">
        <v>211</v>
      </c>
      <c r="I49" s="12">
        <v>30</v>
      </c>
      <c r="J49" s="12">
        <v>3</v>
      </c>
      <c r="K49" s="23">
        <v>15600</v>
      </c>
      <c r="L49" s="13">
        <f t="shared" si="2"/>
        <v>1258</v>
      </c>
      <c r="M49" s="13">
        <f t="shared" si="3"/>
        <v>377</v>
      </c>
      <c r="N49" s="13">
        <f t="shared" si="4"/>
        <v>16732</v>
      </c>
      <c r="O49" s="13">
        <f t="shared" si="5"/>
        <v>14516</v>
      </c>
      <c r="P49" s="13">
        <f t="shared" si="7"/>
        <v>1742</v>
      </c>
      <c r="Q49" s="13">
        <f t="shared" si="6"/>
        <v>126</v>
      </c>
      <c r="R49" s="14">
        <f t="shared" si="0"/>
        <v>1868</v>
      </c>
      <c r="S49" s="15">
        <f t="shared" si="1"/>
        <v>14864</v>
      </c>
      <c r="T49" s="24" t="s">
        <v>33</v>
      </c>
      <c r="U49" s="17" t="s">
        <v>34</v>
      </c>
    </row>
    <row r="50" spans="1:21" ht="24.75" customHeight="1">
      <c r="A50" s="7">
        <v>46</v>
      </c>
      <c r="B50" s="35">
        <v>10</v>
      </c>
      <c r="C50" s="31" t="s">
        <v>86</v>
      </c>
      <c r="D50" s="32" t="s">
        <v>212</v>
      </c>
      <c r="E50" s="31" t="s">
        <v>67</v>
      </c>
      <c r="F50" s="31" t="s">
        <v>213</v>
      </c>
      <c r="G50" s="22">
        <v>1113711089</v>
      </c>
      <c r="H50" s="22" t="s">
        <v>214</v>
      </c>
      <c r="I50" s="12">
        <v>0</v>
      </c>
      <c r="J50" s="12">
        <v>0</v>
      </c>
      <c r="K50" s="23">
        <v>17000</v>
      </c>
      <c r="L50" s="13">
        <f t="shared" si="2"/>
        <v>0</v>
      </c>
      <c r="M50" s="13">
        <f t="shared" si="3"/>
        <v>0</v>
      </c>
      <c r="N50" s="13">
        <f t="shared" si="4"/>
        <v>0</v>
      </c>
      <c r="O50" s="13">
        <f t="shared" si="5"/>
        <v>0</v>
      </c>
      <c r="P50" s="13">
        <f t="shared" si="7"/>
        <v>0</v>
      </c>
      <c r="Q50" s="13">
        <f t="shared" si="6"/>
        <v>0</v>
      </c>
      <c r="R50" s="14">
        <f t="shared" si="0"/>
        <v>0</v>
      </c>
      <c r="S50" s="15">
        <f t="shared" si="1"/>
        <v>0</v>
      </c>
      <c r="T50" s="24"/>
      <c r="U50" s="17"/>
    </row>
    <row r="51" spans="1:21" ht="24.75" customHeight="1">
      <c r="A51" s="7">
        <v>47</v>
      </c>
      <c r="B51" s="35">
        <v>10</v>
      </c>
      <c r="C51" s="31" t="s">
        <v>215</v>
      </c>
      <c r="D51" s="32" t="s">
        <v>216</v>
      </c>
      <c r="E51" s="31" t="s">
        <v>67</v>
      </c>
      <c r="F51" s="21" t="s">
        <v>217</v>
      </c>
      <c r="G51" s="22">
        <v>1014263950</v>
      </c>
      <c r="H51" s="22" t="s">
        <v>218</v>
      </c>
      <c r="I51" s="12">
        <v>20</v>
      </c>
      <c r="J51" s="12">
        <v>4</v>
      </c>
      <c r="K51" s="23">
        <v>15500</v>
      </c>
      <c r="L51" s="13">
        <f t="shared" si="2"/>
        <v>833</v>
      </c>
      <c r="M51" s="13">
        <f t="shared" si="3"/>
        <v>500</v>
      </c>
      <c r="N51" s="13">
        <f t="shared" si="4"/>
        <v>11333</v>
      </c>
      <c r="O51" s="13">
        <f t="shared" si="5"/>
        <v>9677</v>
      </c>
      <c r="P51" s="13">
        <f t="shared" si="7"/>
        <v>1161</v>
      </c>
      <c r="Q51" s="13">
        <f t="shared" si="6"/>
        <v>85</v>
      </c>
      <c r="R51" s="14">
        <f>(P51+Q51)</f>
        <v>1246</v>
      </c>
      <c r="S51" s="15">
        <f>(N51-R51)</f>
        <v>10087</v>
      </c>
      <c r="T51" s="24" t="s">
        <v>33</v>
      </c>
      <c r="U51" s="17" t="s">
        <v>34</v>
      </c>
    </row>
    <row r="52" spans="1:21" ht="24.75" customHeight="1">
      <c r="A52" s="7">
        <v>48</v>
      </c>
      <c r="B52" s="35">
        <v>10</v>
      </c>
      <c r="C52" s="31" t="s">
        <v>219</v>
      </c>
      <c r="D52" s="32" t="s">
        <v>220</v>
      </c>
      <c r="E52" s="31" t="s">
        <v>67</v>
      </c>
      <c r="F52" s="31" t="s">
        <v>221</v>
      </c>
      <c r="G52" s="22">
        <v>1014290700</v>
      </c>
      <c r="H52" s="22" t="s">
        <v>222</v>
      </c>
      <c r="I52" s="12">
        <v>21</v>
      </c>
      <c r="J52" s="12">
        <v>1</v>
      </c>
      <c r="K52" s="23">
        <v>15500</v>
      </c>
      <c r="L52" s="13">
        <f t="shared" si="2"/>
        <v>875</v>
      </c>
      <c r="M52" s="13">
        <f t="shared" si="3"/>
        <v>125</v>
      </c>
      <c r="N52" s="13">
        <f t="shared" si="4"/>
        <v>11500</v>
      </c>
      <c r="O52" s="13">
        <f t="shared" si="5"/>
        <v>10161</v>
      </c>
      <c r="P52" s="13">
        <f t="shared" si="7"/>
        <v>1219</v>
      </c>
      <c r="Q52" s="13">
        <f t="shared" si="6"/>
        <v>87</v>
      </c>
      <c r="R52" s="14">
        <f t="shared" si="0"/>
        <v>1306</v>
      </c>
      <c r="S52" s="15">
        <f t="shared" si="1"/>
        <v>10194</v>
      </c>
      <c r="T52" s="24" t="s">
        <v>33</v>
      </c>
      <c r="U52" s="17" t="s">
        <v>34</v>
      </c>
    </row>
    <row r="53" spans="1:21" ht="24.75" customHeight="1">
      <c r="A53" s="7">
        <v>49</v>
      </c>
      <c r="B53" s="35">
        <v>10</v>
      </c>
      <c r="C53" s="19" t="s">
        <v>223</v>
      </c>
      <c r="D53" s="20" t="s">
        <v>224</v>
      </c>
      <c r="E53" s="19" t="s">
        <v>67</v>
      </c>
      <c r="F53" s="31" t="s">
        <v>225</v>
      </c>
      <c r="G53" s="22">
        <v>1114726374</v>
      </c>
      <c r="H53" s="22" t="s">
        <v>226</v>
      </c>
      <c r="I53" s="12">
        <v>28</v>
      </c>
      <c r="J53" s="12">
        <v>2</v>
      </c>
      <c r="K53" s="23">
        <v>15500</v>
      </c>
      <c r="L53" s="13">
        <f t="shared" si="2"/>
        <v>1166</v>
      </c>
      <c r="M53" s="13">
        <f t="shared" si="3"/>
        <v>250</v>
      </c>
      <c r="N53" s="13">
        <f t="shared" si="4"/>
        <v>15416</v>
      </c>
      <c r="O53" s="13">
        <f t="shared" si="5"/>
        <v>13548</v>
      </c>
      <c r="P53" s="13">
        <f>ROUND((O53*12/100),)</f>
        <v>1626</v>
      </c>
      <c r="Q53" s="13">
        <f t="shared" si="6"/>
        <v>116</v>
      </c>
      <c r="R53" s="14">
        <f>(P53+Q53)</f>
        <v>1742</v>
      </c>
      <c r="S53" s="15">
        <f>(N53-R53)</f>
        <v>13674</v>
      </c>
      <c r="T53" s="24" t="s">
        <v>33</v>
      </c>
      <c r="U53" s="17" t="s">
        <v>34</v>
      </c>
    </row>
    <row r="54" spans="1:21" ht="24.75" customHeight="1">
      <c r="A54" s="7">
        <v>50</v>
      </c>
      <c r="B54" s="35">
        <v>10</v>
      </c>
      <c r="C54" s="31" t="s">
        <v>227</v>
      </c>
      <c r="D54" s="32" t="s">
        <v>228</v>
      </c>
      <c r="E54" s="31" t="s">
        <v>67</v>
      </c>
      <c r="F54" s="31" t="s">
        <v>229</v>
      </c>
      <c r="G54" s="22">
        <v>1014301569</v>
      </c>
      <c r="H54" s="22" t="s">
        <v>230</v>
      </c>
      <c r="I54" s="12">
        <v>0</v>
      </c>
      <c r="J54" s="12">
        <v>0</v>
      </c>
      <c r="K54" s="23">
        <v>15500</v>
      </c>
      <c r="L54" s="13">
        <f t="shared" si="2"/>
        <v>0</v>
      </c>
      <c r="M54" s="13">
        <f t="shared" si="3"/>
        <v>0</v>
      </c>
      <c r="N54" s="13">
        <f t="shared" si="4"/>
        <v>0</v>
      </c>
      <c r="O54" s="13">
        <f t="shared" si="5"/>
        <v>0</v>
      </c>
      <c r="P54" s="13">
        <f t="shared" si="7"/>
        <v>0</v>
      </c>
      <c r="Q54" s="13">
        <f t="shared" si="6"/>
        <v>0</v>
      </c>
      <c r="R54" s="14">
        <f t="shared" si="0"/>
        <v>0</v>
      </c>
      <c r="S54" s="15">
        <f t="shared" si="1"/>
        <v>0</v>
      </c>
      <c r="T54" s="24"/>
      <c r="U54" s="17"/>
    </row>
    <row r="55" spans="1:21" ht="24.75" customHeight="1">
      <c r="A55" s="7">
        <v>51</v>
      </c>
      <c r="B55" s="35">
        <v>10</v>
      </c>
      <c r="C55" s="31" t="s">
        <v>231</v>
      </c>
      <c r="D55" s="32" t="s">
        <v>232</v>
      </c>
      <c r="E55" s="31" t="s">
        <v>67</v>
      </c>
      <c r="F55" s="31" t="s">
        <v>233</v>
      </c>
      <c r="G55" s="22">
        <v>1010042252</v>
      </c>
      <c r="H55" s="22" t="s">
        <v>234</v>
      </c>
      <c r="I55" s="12">
        <v>8</v>
      </c>
      <c r="J55" s="12">
        <v>2</v>
      </c>
      <c r="K55" s="23">
        <v>16000</v>
      </c>
      <c r="L55" s="13">
        <f t="shared" si="2"/>
        <v>344</v>
      </c>
      <c r="M55" s="13">
        <f t="shared" si="3"/>
        <v>258</v>
      </c>
      <c r="N55" s="13">
        <f t="shared" si="4"/>
        <v>4731</v>
      </c>
      <c r="O55" s="13">
        <f t="shared" si="5"/>
        <v>3871</v>
      </c>
      <c r="P55" s="13">
        <f t="shared" si="7"/>
        <v>465</v>
      </c>
      <c r="Q55" s="13">
        <f t="shared" si="6"/>
        <v>36</v>
      </c>
      <c r="R55" s="14">
        <f t="shared" si="0"/>
        <v>501</v>
      </c>
      <c r="S55" s="15">
        <f t="shared" si="1"/>
        <v>4230</v>
      </c>
      <c r="T55" s="24" t="s">
        <v>33</v>
      </c>
      <c r="U55" s="17" t="s">
        <v>34</v>
      </c>
    </row>
    <row r="56" spans="1:21" ht="24.75" customHeight="1">
      <c r="A56" s="7">
        <v>52</v>
      </c>
      <c r="B56" s="35">
        <v>10</v>
      </c>
      <c r="C56" s="31" t="s">
        <v>235</v>
      </c>
      <c r="D56" s="32" t="s">
        <v>236</v>
      </c>
      <c r="E56" s="31" t="s">
        <v>67</v>
      </c>
      <c r="F56" s="31" t="s">
        <v>237</v>
      </c>
      <c r="G56" s="22">
        <v>1014103393</v>
      </c>
      <c r="H56" s="22" t="s">
        <v>238</v>
      </c>
      <c r="I56" s="12">
        <v>31</v>
      </c>
      <c r="J56" s="12">
        <v>9</v>
      </c>
      <c r="K56" s="23">
        <v>15500</v>
      </c>
      <c r="L56" s="13">
        <f t="shared" si="2"/>
        <v>1291</v>
      </c>
      <c r="M56" s="13">
        <f t="shared" si="3"/>
        <v>1125</v>
      </c>
      <c r="N56" s="13">
        <f t="shared" si="4"/>
        <v>17916</v>
      </c>
      <c r="O56" s="13">
        <f t="shared" si="5"/>
        <v>15000</v>
      </c>
      <c r="P56" s="13">
        <f t="shared" si="7"/>
        <v>1800</v>
      </c>
      <c r="Q56" s="13">
        <f t="shared" si="6"/>
        <v>135</v>
      </c>
      <c r="R56" s="14">
        <f t="shared" si="0"/>
        <v>1935</v>
      </c>
      <c r="S56" s="15">
        <f t="shared" si="1"/>
        <v>15981</v>
      </c>
      <c r="T56" s="24" t="s">
        <v>33</v>
      </c>
      <c r="U56" s="17" t="s">
        <v>34</v>
      </c>
    </row>
    <row r="57" spans="1:21" ht="24.75" customHeight="1">
      <c r="A57" s="7">
        <v>53</v>
      </c>
      <c r="B57" s="35">
        <v>10</v>
      </c>
      <c r="C57" s="31" t="s">
        <v>239</v>
      </c>
      <c r="D57" s="32" t="s">
        <v>240</v>
      </c>
      <c r="E57" s="31" t="s">
        <v>67</v>
      </c>
      <c r="F57" s="31" t="s">
        <v>241</v>
      </c>
      <c r="G57" s="26" t="s">
        <v>242</v>
      </c>
      <c r="H57" s="22" t="s">
        <v>243</v>
      </c>
      <c r="I57" s="12">
        <v>24</v>
      </c>
      <c r="J57" s="12">
        <v>2</v>
      </c>
      <c r="K57" s="23">
        <v>15500</v>
      </c>
      <c r="L57" s="13">
        <f t="shared" si="2"/>
        <v>1000</v>
      </c>
      <c r="M57" s="13">
        <f t="shared" si="3"/>
        <v>250</v>
      </c>
      <c r="N57" s="13">
        <f t="shared" si="4"/>
        <v>13250</v>
      </c>
      <c r="O57" s="13">
        <f t="shared" si="5"/>
        <v>11613</v>
      </c>
      <c r="P57" s="13">
        <f t="shared" si="7"/>
        <v>1394</v>
      </c>
      <c r="Q57" s="13">
        <f t="shared" si="6"/>
        <v>100</v>
      </c>
      <c r="R57" s="14">
        <f t="shared" si="0"/>
        <v>1494</v>
      </c>
      <c r="S57" s="15">
        <f t="shared" si="1"/>
        <v>11756</v>
      </c>
      <c r="T57" s="24" t="s">
        <v>33</v>
      </c>
      <c r="U57" s="17" t="s">
        <v>34</v>
      </c>
    </row>
    <row r="58" spans="1:21" ht="24.75" customHeight="1">
      <c r="A58" s="7">
        <v>54</v>
      </c>
      <c r="B58" s="35">
        <v>10</v>
      </c>
      <c r="C58" s="31" t="s">
        <v>130</v>
      </c>
      <c r="D58" s="38" t="s">
        <v>244</v>
      </c>
      <c r="E58" s="31" t="s">
        <v>67</v>
      </c>
      <c r="F58" s="27" t="s">
        <v>245</v>
      </c>
      <c r="G58" s="26">
        <v>1013921534</v>
      </c>
      <c r="H58" s="22" t="s">
        <v>246</v>
      </c>
      <c r="I58" s="12">
        <v>20</v>
      </c>
      <c r="J58" s="12">
        <v>3</v>
      </c>
      <c r="K58" s="23">
        <v>15500</v>
      </c>
      <c r="L58" s="13">
        <f t="shared" si="2"/>
        <v>833</v>
      </c>
      <c r="M58" s="13">
        <f t="shared" si="3"/>
        <v>375</v>
      </c>
      <c r="N58" s="13">
        <f t="shared" si="4"/>
        <v>11208</v>
      </c>
      <c r="O58" s="13">
        <f t="shared" si="5"/>
        <v>9677</v>
      </c>
      <c r="P58" s="13">
        <f t="shared" si="7"/>
        <v>1161</v>
      </c>
      <c r="Q58" s="13">
        <f t="shared" si="6"/>
        <v>85</v>
      </c>
      <c r="R58" s="14">
        <f t="shared" si="0"/>
        <v>1246</v>
      </c>
      <c r="S58" s="15">
        <f t="shared" si="1"/>
        <v>9962</v>
      </c>
      <c r="T58" s="24" t="s">
        <v>33</v>
      </c>
      <c r="U58" s="17" t="s">
        <v>34</v>
      </c>
    </row>
    <row r="59" spans="1:21" ht="24.75" customHeight="1">
      <c r="A59" s="7">
        <v>55</v>
      </c>
      <c r="B59" s="35">
        <v>10</v>
      </c>
      <c r="C59" s="31" t="s">
        <v>247</v>
      </c>
      <c r="D59" s="20" t="s">
        <v>248</v>
      </c>
      <c r="E59" s="31" t="s">
        <v>67</v>
      </c>
      <c r="F59" s="27" t="s">
        <v>249</v>
      </c>
      <c r="G59" s="26">
        <v>1014429556</v>
      </c>
      <c r="H59" s="22" t="s">
        <v>250</v>
      </c>
      <c r="I59" s="12">
        <v>28</v>
      </c>
      <c r="J59" s="12">
        <v>3</v>
      </c>
      <c r="K59" s="23">
        <v>16000</v>
      </c>
      <c r="L59" s="13">
        <f t="shared" si="2"/>
        <v>1204</v>
      </c>
      <c r="M59" s="13">
        <f t="shared" si="3"/>
        <v>387</v>
      </c>
      <c r="N59" s="13">
        <f t="shared" si="4"/>
        <v>16043</v>
      </c>
      <c r="O59" s="13">
        <f t="shared" si="5"/>
        <v>13548</v>
      </c>
      <c r="P59" s="13">
        <f t="shared" si="7"/>
        <v>1626</v>
      </c>
      <c r="Q59" s="13">
        <f t="shared" si="6"/>
        <v>121</v>
      </c>
      <c r="R59" s="14">
        <f t="shared" si="0"/>
        <v>1747</v>
      </c>
      <c r="S59" s="15">
        <f t="shared" si="1"/>
        <v>14296</v>
      </c>
      <c r="T59" s="24" t="s">
        <v>33</v>
      </c>
      <c r="U59" s="17" t="s">
        <v>34</v>
      </c>
    </row>
    <row r="60" spans="1:21" ht="24.75" customHeight="1">
      <c r="A60" s="7">
        <v>56</v>
      </c>
      <c r="B60" s="35">
        <v>10</v>
      </c>
      <c r="C60" s="31" t="s">
        <v>251</v>
      </c>
      <c r="D60" s="20" t="s">
        <v>252</v>
      </c>
      <c r="E60" s="31" t="s">
        <v>67</v>
      </c>
      <c r="F60" s="25" t="s">
        <v>253</v>
      </c>
      <c r="G60" s="26">
        <v>1013827446</v>
      </c>
      <c r="H60" s="22" t="s">
        <v>254</v>
      </c>
      <c r="I60" s="12">
        <v>29</v>
      </c>
      <c r="J60" s="12">
        <v>3</v>
      </c>
      <c r="K60" s="23">
        <v>20000</v>
      </c>
      <c r="L60" s="13">
        <f t="shared" si="2"/>
        <v>1559</v>
      </c>
      <c r="M60" s="13">
        <f t="shared" si="3"/>
        <v>484</v>
      </c>
      <c r="N60" s="13">
        <f t="shared" si="4"/>
        <v>20753</v>
      </c>
      <c r="O60" s="13">
        <f t="shared" si="5"/>
        <v>14032</v>
      </c>
      <c r="P60" s="13">
        <f t="shared" si="7"/>
        <v>1684</v>
      </c>
      <c r="Q60" s="13">
        <f t="shared" si="6"/>
        <v>156</v>
      </c>
      <c r="R60" s="14">
        <f t="shared" si="0"/>
        <v>1840</v>
      </c>
      <c r="S60" s="15">
        <f t="shared" si="1"/>
        <v>18913</v>
      </c>
      <c r="T60" s="24" t="s">
        <v>33</v>
      </c>
      <c r="U60" s="17" t="s">
        <v>34</v>
      </c>
    </row>
    <row r="61" spans="1:21" ht="24.75" customHeight="1">
      <c r="A61" s="7">
        <v>57</v>
      </c>
      <c r="B61" s="35">
        <v>10</v>
      </c>
      <c r="C61" s="31" t="s">
        <v>255</v>
      </c>
      <c r="D61" s="32" t="s">
        <v>256</v>
      </c>
      <c r="E61" s="31" t="s">
        <v>67</v>
      </c>
      <c r="F61" s="31" t="s">
        <v>257</v>
      </c>
      <c r="G61" s="26">
        <v>1014473196</v>
      </c>
      <c r="H61" s="22" t="s">
        <v>258</v>
      </c>
      <c r="I61" s="12">
        <v>14</v>
      </c>
      <c r="J61" s="12">
        <v>2</v>
      </c>
      <c r="K61" s="23">
        <v>15500</v>
      </c>
      <c r="L61" s="13">
        <f t="shared" si="2"/>
        <v>583</v>
      </c>
      <c r="M61" s="13">
        <f t="shared" si="3"/>
        <v>250</v>
      </c>
      <c r="N61" s="13">
        <f t="shared" si="4"/>
        <v>7833</v>
      </c>
      <c r="O61" s="13">
        <f t="shared" si="5"/>
        <v>6774</v>
      </c>
      <c r="P61" s="13">
        <f t="shared" si="7"/>
        <v>813</v>
      </c>
      <c r="Q61" s="13">
        <f t="shared" si="6"/>
        <v>59</v>
      </c>
      <c r="R61" s="14">
        <f t="shared" si="0"/>
        <v>872</v>
      </c>
      <c r="S61" s="15">
        <f t="shared" si="1"/>
        <v>6961</v>
      </c>
      <c r="T61" s="24" t="s">
        <v>33</v>
      </c>
      <c r="U61" s="17" t="s">
        <v>34</v>
      </c>
    </row>
    <row r="62" spans="1:21" ht="24.75" customHeight="1">
      <c r="A62" s="7">
        <v>58</v>
      </c>
      <c r="B62" s="35">
        <v>10</v>
      </c>
      <c r="C62" s="31" t="s">
        <v>259</v>
      </c>
      <c r="D62" s="32" t="s">
        <v>260</v>
      </c>
      <c r="E62" s="31" t="s">
        <v>67</v>
      </c>
      <c r="F62" s="31" t="s">
        <v>261</v>
      </c>
      <c r="G62" s="26">
        <v>1014507913</v>
      </c>
      <c r="H62" s="22" t="s">
        <v>262</v>
      </c>
      <c r="I62" s="12">
        <v>0</v>
      </c>
      <c r="J62" s="12">
        <v>0</v>
      </c>
      <c r="K62" s="23">
        <v>15500</v>
      </c>
      <c r="L62" s="13">
        <f t="shared" si="2"/>
        <v>0</v>
      </c>
      <c r="M62" s="13">
        <f t="shared" si="3"/>
        <v>0</v>
      </c>
      <c r="N62" s="13">
        <f t="shared" si="4"/>
        <v>0</v>
      </c>
      <c r="O62" s="13">
        <f t="shared" si="5"/>
        <v>0</v>
      </c>
      <c r="P62" s="13">
        <f t="shared" si="7"/>
        <v>0</v>
      </c>
      <c r="Q62" s="13">
        <f t="shared" si="6"/>
        <v>0</v>
      </c>
      <c r="R62" s="14">
        <f t="shared" si="0"/>
        <v>0</v>
      </c>
      <c r="S62" s="15">
        <f t="shared" si="1"/>
        <v>0</v>
      </c>
      <c r="T62" s="24"/>
      <c r="U62" s="17"/>
    </row>
    <row r="63" spans="1:21" ht="24.75" customHeight="1">
      <c r="A63" s="7">
        <v>59</v>
      </c>
      <c r="B63" s="35">
        <v>10</v>
      </c>
      <c r="C63" s="32" t="s">
        <v>263</v>
      </c>
      <c r="D63" s="32" t="s">
        <v>264</v>
      </c>
      <c r="E63" s="31" t="s">
        <v>67</v>
      </c>
      <c r="F63" s="31" t="s">
        <v>265</v>
      </c>
      <c r="G63" s="26">
        <v>1014528800</v>
      </c>
      <c r="H63" s="22" t="s">
        <v>266</v>
      </c>
      <c r="I63" s="12">
        <v>18</v>
      </c>
      <c r="J63" s="12">
        <v>2</v>
      </c>
      <c r="K63" s="23">
        <v>15500</v>
      </c>
      <c r="L63" s="13">
        <f t="shared" si="2"/>
        <v>750</v>
      </c>
      <c r="M63" s="13">
        <f t="shared" si="3"/>
        <v>250</v>
      </c>
      <c r="N63" s="13">
        <f t="shared" si="4"/>
        <v>10000</v>
      </c>
      <c r="O63" s="13">
        <f t="shared" si="5"/>
        <v>8710</v>
      </c>
      <c r="P63" s="13">
        <f t="shared" si="7"/>
        <v>1045</v>
      </c>
      <c r="Q63" s="13">
        <f t="shared" si="6"/>
        <v>75</v>
      </c>
      <c r="R63" s="14">
        <f t="shared" si="0"/>
        <v>1120</v>
      </c>
      <c r="S63" s="15">
        <f t="shared" si="1"/>
        <v>8880</v>
      </c>
      <c r="T63" s="24" t="s">
        <v>33</v>
      </c>
      <c r="U63" s="17" t="s">
        <v>34</v>
      </c>
    </row>
    <row r="64" spans="1:21" ht="24.75" customHeight="1">
      <c r="A64" s="7">
        <v>60</v>
      </c>
      <c r="B64" s="35">
        <v>10</v>
      </c>
      <c r="C64" s="32" t="s">
        <v>267</v>
      </c>
      <c r="D64" s="32" t="s">
        <v>268</v>
      </c>
      <c r="E64" s="31" t="s">
        <v>67</v>
      </c>
      <c r="F64" s="31" t="s">
        <v>269</v>
      </c>
      <c r="G64" s="26">
        <v>1010042186</v>
      </c>
      <c r="H64" s="22" t="s">
        <v>270</v>
      </c>
      <c r="I64" s="12">
        <v>31</v>
      </c>
      <c r="J64" s="12">
        <v>13</v>
      </c>
      <c r="K64" s="23">
        <v>15500</v>
      </c>
      <c r="L64" s="13">
        <f t="shared" si="2"/>
        <v>1291</v>
      </c>
      <c r="M64" s="13">
        <f t="shared" si="3"/>
        <v>1625</v>
      </c>
      <c r="N64" s="13">
        <f t="shared" si="4"/>
        <v>18416</v>
      </c>
      <c r="O64" s="13">
        <f t="shared" si="5"/>
        <v>15000</v>
      </c>
      <c r="P64" s="13">
        <f t="shared" si="7"/>
        <v>1800</v>
      </c>
      <c r="Q64" s="13">
        <f t="shared" si="6"/>
        <v>139</v>
      </c>
      <c r="R64" s="14">
        <f t="shared" si="0"/>
        <v>1939</v>
      </c>
      <c r="S64" s="15">
        <f t="shared" si="1"/>
        <v>16477</v>
      </c>
      <c r="T64" s="24" t="s">
        <v>33</v>
      </c>
      <c r="U64" s="17" t="s">
        <v>34</v>
      </c>
    </row>
    <row r="65" spans="1:21" ht="24.75" customHeight="1">
      <c r="A65" s="7">
        <v>61</v>
      </c>
      <c r="B65" s="35">
        <v>10</v>
      </c>
      <c r="C65" s="32" t="s">
        <v>271</v>
      </c>
      <c r="D65" s="32" t="s">
        <v>272</v>
      </c>
      <c r="E65" s="31" t="s">
        <v>67</v>
      </c>
      <c r="F65" s="31" t="s">
        <v>273</v>
      </c>
      <c r="G65" s="26">
        <v>2016674842</v>
      </c>
      <c r="H65" s="22" t="s">
        <v>274</v>
      </c>
      <c r="I65" s="12">
        <v>23</v>
      </c>
      <c r="J65" s="12">
        <v>2</v>
      </c>
      <c r="K65" s="23">
        <v>15500</v>
      </c>
      <c r="L65" s="13">
        <f t="shared" si="2"/>
        <v>958</v>
      </c>
      <c r="M65" s="13">
        <f t="shared" si="3"/>
        <v>250</v>
      </c>
      <c r="N65" s="13">
        <f t="shared" si="4"/>
        <v>12708</v>
      </c>
      <c r="O65" s="13">
        <f t="shared" si="5"/>
        <v>11129</v>
      </c>
      <c r="P65" s="13">
        <f t="shared" si="7"/>
        <v>1335</v>
      </c>
      <c r="Q65" s="13">
        <f t="shared" si="6"/>
        <v>96</v>
      </c>
      <c r="R65" s="14">
        <f t="shared" si="0"/>
        <v>1431</v>
      </c>
      <c r="S65" s="15">
        <f t="shared" si="1"/>
        <v>11277</v>
      </c>
      <c r="T65" s="24" t="s">
        <v>33</v>
      </c>
      <c r="U65" s="17" t="s">
        <v>34</v>
      </c>
    </row>
    <row r="66" spans="1:21" ht="24.75" customHeight="1">
      <c r="A66" s="7">
        <v>62</v>
      </c>
      <c r="B66" s="35">
        <v>10</v>
      </c>
      <c r="C66" s="32" t="s">
        <v>275</v>
      </c>
      <c r="D66" s="32" t="s">
        <v>247</v>
      </c>
      <c r="E66" s="31" t="s">
        <v>67</v>
      </c>
      <c r="F66" s="31" t="s">
        <v>276</v>
      </c>
      <c r="G66" s="26">
        <v>1014553782</v>
      </c>
      <c r="H66" s="22" t="s">
        <v>277</v>
      </c>
      <c r="I66" s="12">
        <v>26</v>
      </c>
      <c r="J66" s="12">
        <v>2</v>
      </c>
      <c r="K66" s="23">
        <v>15500</v>
      </c>
      <c r="L66" s="13">
        <f t="shared" si="2"/>
        <v>1083</v>
      </c>
      <c r="M66" s="13">
        <f t="shared" si="3"/>
        <v>250</v>
      </c>
      <c r="N66" s="13">
        <f t="shared" si="4"/>
        <v>14333</v>
      </c>
      <c r="O66" s="13">
        <f t="shared" si="5"/>
        <v>12581</v>
      </c>
      <c r="P66" s="13">
        <f t="shared" si="7"/>
        <v>1510</v>
      </c>
      <c r="Q66" s="13">
        <f t="shared" si="6"/>
        <v>108</v>
      </c>
      <c r="R66" s="14">
        <f t="shared" si="0"/>
        <v>1618</v>
      </c>
      <c r="S66" s="15">
        <f t="shared" si="1"/>
        <v>12715</v>
      </c>
      <c r="T66" s="24" t="s">
        <v>33</v>
      </c>
      <c r="U66" s="17" t="s">
        <v>34</v>
      </c>
    </row>
    <row r="67" spans="1:21" ht="24.75" customHeight="1">
      <c r="A67" s="7">
        <v>63</v>
      </c>
      <c r="B67" s="35">
        <v>10</v>
      </c>
      <c r="C67" s="32" t="s">
        <v>278</v>
      </c>
      <c r="D67" s="32" t="s">
        <v>279</v>
      </c>
      <c r="E67" s="31" t="s">
        <v>67</v>
      </c>
      <c r="F67" s="31" t="s">
        <v>280</v>
      </c>
      <c r="G67" s="26">
        <v>1014555217</v>
      </c>
      <c r="H67" s="22" t="s">
        <v>281</v>
      </c>
      <c r="I67" s="12">
        <v>11</v>
      </c>
      <c r="J67" s="12">
        <v>0</v>
      </c>
      <c r="K67" s="23">
        <v>15500</v>
      </c>
      <c r="L67" s="13">
        <f t="shared" si="2"/>
        <v>458</v>
      </c>
      <c r="M67" s="13">
        <f t="shared" si="3"/>
        <v>0</v>
      </c>
      <c r="N67" s="13">
        <f t="shared" si="4"/>
        <v>5958</v>
      </c>
      <c r="O67" s="13">
        <f t="shared" si="5"/>
        <v>5323</v>
      </c>
      <c r="P67" s="13">
        <f t="shared" si="7"/>
        <v>639</v>
      </c>
      <c r="Q67" s="13">
        <f t="shared" si="6"/>
        <v>45</v>
      </c>
      <c r="R67" s="14">
        <f t="shared" si="0"/>
        <v>684</v>
      </c>
      <c r="S67" s="15">
        <f t="shared" si="1"/>
        <v>5274</v>
      </c>
      <c r="T67" s="24" t="s">
        <v>33</v>
      </c>
      <c r="U67" s="17" t="s">
        <v>34</v>
      </c>
    </row>
    <row r="68" spans="1:21" ht="24.75" customHeight="1">
      <c r="A68" s="7">
        <v>64</v>
      </c>
      <c r="B68" s="35">
        <v>10</v>
      </c>
      <c r="C68" s="32" t="s">
        <v>282</v>
      </c>
      <c r="D68" s="32" t="s">
        <v>283</v>
      </c>
      <c r="E68" s="31" t="s">
        <v>67</v>
      </c>
      <c r="F68" s="31" t="s">
        <v>284</v>
      </c>
      <c r="G68" s="26">
        <v>1014561641</v>
      </c>
      <c r="H68" s="22" t="s">
        <v>285</v>
      </c>
      <c r="I68" s="12">
        <v>19</v>
      </c>
      <c r="J68" s="12">
        <v>2</v>
      </c>
      <c r="K68" s="23">
        <v>15500</v>
      </c>
      <c r="L68" s="13">
        <f t="shared" si="2"/>
        <v>791</v>
      </c>
      <c r="M68" s="13">
        <f t="shared" si="3"/>
        <v>250</v>
      </c>
      <c r="N68" s="13">
        <f t="shared" si="4"/>
        <v>10541</v>
      </c>
      <c r="O68" s="13">
        <f t="shared" si="5"/>
        <v>9194</v>
      </c>
      <c r="P68" s="13">
        <f t="shared" si="7"/>
        <v>1103</v>
      </c>
      <c r="Q68" s="13">
        <f t="shared" si="6"/>
        <v>80</v>
      </c>
      <c r="R68" s="14">
        <f t="shared" ref="R68:R134" si="8">(P68+Q68)</f>
        <v>1183</v>
      </c>
      <c r="S68" s="15">
        <f t="shared" ref="S68:S134" si="9">(N68-R68)</f>
        <v>9358</v>
      </c>
      <c r="T68" s="24" t="s">
        <v>33</v>
      </c>
      <c r="U68" s="17" t="s">
        <v>34</v>
      </c>
    </row>
    <row r="69" spans="1:21" ht="24.75" customHeight="1">
      <c r="A69" s="7">
        <v>65</v>
      </c>
      <c r="B69" s="35">
        <v>10</v>
      </c>
      <c r="C69" s="32" t="s">
        <v>286</v>
      </c>
      <c r="D69" s="32" t="s">
        <v>287</v>
      </c>
      <c r="E69" s="31" t="s">
        <v>67</v>
      </c>
      <c r="F69" s="31" t="s">
        <v>288</v>
      </c>
      <c r="G69" s="26" t="s">
        <v>289</v>
      </c>
      <c r="H69" s="22" t="s">
        <v>290</v>
      </c>
      <c r="I69" s="12">
        <v>31</v>
      </c>
      <c r="J69" s="12">
        <v>13</v>
      </c>
      <c r="K69" s="23">
        <v>15500</v>
      </c>
      <c r="L69" s="13">
        <f t="shared" ref="L69:L137" si="10">ROUND(((K69/31*I69)*8.33%),)</f>
        <v>1291</v>
      </c>
      <c r="M69" s="13">
        <f t="shared" ref="M69:M137" si="11">ROUND(((((K69/31)/8)*2)*J69),)</f>
        <v>1625</v>
      </c>
      <c r="N69" s="13">
        <f t="shared" ref="N69:N137" si="12">ROUND(((K69/31*I69)+L69+M69),)</f>
        <v>18416</v>
      </c>
      <c r="O69" s="13">
        <f t="shared" ref="O69:O137" si="13">ROUND((15000/31*I69),)</f>
        <v>15000</v>
      </c>
      <c r="P69" s="13">
        <f t="shared" si="7"/>
        <v>1800</v>
      </c>
      <c r="Q69" s="13">
        <f t="shared" ref="Q69:Q137" si="14">ROUNDUP((N69*0.75/100),)</f>
        <v>139</v>
      </c>
      <c r="R69" s="14">
        <f t="shared" si="8"/>
        <v>1939</v>
      </c>
      <c r="S69" s="15">
        <f t="shared" si="9"/>
        <v>16477</v>
      </c>
      <c r="T69" s="24" t="s">
        <v>33</v>
      </c>
      <c r="U69" s="17" t="s">
        <v>34</v>
      </c>
    </row>
    <row r="70" spans="1:21" ht="24.75" customHeight="1">
      <c r="A70" s="7">
        <v>66</v>
      </c>
      <c r="B70" s="35">
        <v>10</v>
      </c>
      <c r="C70" s="32" t="s">
        <v>291</v>
      </c>
      <c r="D70" s="32" t="s">
        <v>292</v>
      </c>
      <c r="E70" s="31" t="s">
        <v>67</v>
      </c>
      <c r="F70" s="31" t="s">
        <v>293</v>
      </c>
      <c r="G70" s="26">
        <v>1014576499</v>
      </c>
      <c r="H70" s="22" t="s">
        <v>294</v>
      </c>
      <c r="I70" s="12">
        <v>12</v>
      </c>
      <c r="J70" s="12">
        <v>40</v>
      </c>
      <c r="K70" s="23">
        <v>15500</v>
      </c>
      <c r="L70" s="13">
        <f t="shared" si="10"/>
        <v>500</v>
      </c>
      <c r="M70" s="13">
        <f t="shared" si="11"/>
        <v>5000</v>
      </c>
      <c r="N70" s="13">
        <f t="shared" si="12"/>
        <v>11500</v>
      </c>
      <c r="O70" s="13">
        <f t="shared" si="13"/>
        <v>5806</v>
      </c>
      <c r="P70" s="13">
        <f t="shared" si="7"/>
        <v>697</v>
      </c>
      <c r="Q70" s="13">
        <f t="shared" si="14"/>
        <v>87</v>
      </c>
      <c r="R70" s="14">
        <f t="shared" si="8"/>
        <v>784</v>
      </c>
      <c r="S70" s="15">
        <f t="shared" si="9"/>
        <v>10716</v>
      </c>
      <c r="T70" s="24" t="s">
        <v>33</v>
      </c>
      <c r="U70" s="17" t="s">
        <v>34</v>
      </c>
    </row>
    <row r="71" spans="1:21" ht="24.75" customHeight="1">
      <c r="A71" s="7">
        <v>67</v>
      </c>
      <c r="B71" s="35">
        <v>10</v>
      </c>
      <c r="C71" s="32" t="s">
        <v>295</v>
      </c>
      <c r="D71" s="32" t="s">
        <v>296</v>
      </c>
      <c r="E71" s="31" t="s">
        <v>67</v>
      </c>
      <c r="F71" s="31" t="s">
        <v>297</v>
      </c>
      <c r="G71" s="26">
        <v>1014576507</v>
      </c>
      <c r="H71" s="22" t="s">
        <v>298</v>
      </c>
      <c r="I71" s="12">
        <v>12</v>
      </c>
      <c r="J71" s="12">
        <v>39</v>
      </c>
      <c r="K71" s="23">
        <v>15500</v>
      </c>
      <c r="L71" s="13">
        <f t="shared" si="10"/>
        <v>500</v>
      </c>
      <c r="M71" s="13">
        <f t="shared" si="11"/>
        <v>4875</v>
      </c>
      <c r="N71" s="13">
        <f t="shared" si="12"/>
        <v>11375</v>
      </c>
      <c r="O71" s="13">
        <f t="shared" si="13"/>
        <v>5806</v>
      </c>
      <c r="P71" s="13">
        <f t="shared" si="7"/>
        <v>697</v>
      </c>
      <c r="Q71" s="13">
        <f t="shared" si="14"/>
        <v>86</v>
      </c>
      <c r="R71" s="14">
        <f t="shared" si="8"/>
        <v>783</v>
      </c>
      <c r="S71" s="15">
        <f t="shared" si="9"/>
        <v>10592</v>
      </c>
      <c r="T71" s="24" t="s">
        <v>33</v>
      </c>
      <c r="U71" s="17" t="s">
        <v>34</v>
      </c>
    </row>
    <row r="72" spans="1:21" ht="24.75" customHeight="1">
      <c r="A72" s="7">
        <v>68</v>
      </c>
      <c r="B72" s="28" t="s">
        <v>299</v>
      </c>
      <c r="C72" s="9" t="s">
        <v>300</v>
      </c>
      <c r="D72" s="29" t="s">
        <v>301</v>
      </c>
      <c r="E72" s="9" t="s">
        <v>67</v>
      </c>
      <c r="F72" s="9" t="s">
        <v>302</v>
      </c>
      <c r="G72" s="30">
        <v>1012023535</v>
      </c>
      <c r="H72" s="30" t="s">
        <v>303</v>
      </c>
      <c r="I72" s="12">
        <v>31</v>
      </c>
      <c r="J72" s="12">
        <v>0</v>
      </c>
      <c r="K72" s="23">
        <v>15500</v>
      </c>
      <c r="L72" s="13">
        <f t="shared" si="10"/>
        <v>1291</v>
      </c>
      <c r="M72" s="13">
        <f t="shared" si="11"/>
        <v>0</v>
      </c>
      <c r="N72" s="13">
        <f t="shared" si="12"/>
        <v>16791</v>
      </c>
      <c r="O72" s="13">
        <f t="shared" si="13"/>
        <v>15000</v>
      </c>
      <c r="P72" s="13">
        <f t="shared" si="7"/>
        <v>1800</v>
      </c>
      <c r="Q72" s="13">
        <f t="shared" si="14"/>
        <v>126</v>
      </c>
      <c r="R72" s="14">
        <f t="shared" si="8"/>
        <v>1926</v>
      </c>
      <c r="S72" s="15">
        <f t="shared" si="9"/>
        <v>14865</v>
      </c>
      <c r="T72" s="24" t="s">
        <v>33</v>
      </c>
      <c r="U72" s="17" t="s">
        <v>34</v>
      </c>
    </row>
    <row r="73" spans="1:21" ht="24.75" customHeight="1">
      <c r="A73" s="7">
        <v>69</v>
      </c>
      <c r="B73" s="35" t="s">
        <v>299</v>
      </c>
      <c r="C73" s="36" t="s">
        <v>304</v>
      </c>
      <c r="D73" s="20" t="s">
        <v>305</v>
      </c>
      <c r="E73" s="31" t="s">
        <v>67</v>
      </c>
      <c r="F73" s="27" t="s">
        <v>306</v>
      </c>
      <c r="G73" s="37">
        <v>1014411294</v>
      </c>
      <c r="H73" s="37" t="s">
        <v>307</v>
      </c>
      <c r="I73" s="12">
        <v>22</v>
      </c>
      <c r="J73" s="12">
        <v>3</v>
      </c>
      <c r="K73" s="23">
        <v>15500</v>
      </c>
      <c r="L73" s="13">
        <f t="shared" si="10"/>
        <v>916</v>
      </c>
      <c r="M73" s="13">
        <f t="shared" si="11"/>
        <v>375</v>
      </c>
      <c r="N73" s="13">
        <f t="shared" si="12"/>
        <v>12291</v>
      </c>
      <c r="O73" s="13">
        <f t="shared" si="13"/>
        <v>10645</v>
      </c>
      <c r="P73" s="13">
        <f t="shared" ref="P73:P145" si="15">ROUND((O73*12/100),)</f>
        <v>1277</v>
      </c>
      <c r="Q73" s="13">
        <f t="shared" si="14"/>
        <v>93</v>
      </c>
      <c r="R73" s="14">
        <f t="shared" si="8"/>
        <v>1370</v>
      </c>
      <c r="S73" s="15">
        <f t="shared" si="9"/>
        <v>10921</v>
      </c>
      <c r="T73" s="24" t="s">
        <v>33</v>
      </c>
      <c r="U73" s="17" t="s">
        <v>34</v>
      </c>
    </row>
    <row r="74" spans="1:21" ht="24.75" customHeight="1">
      <c r="A74" s="7">
        <v>70</v>
      </c>
      <c r="B74" s="35" t="s">
        <v>299</v>
      </c>
      <c r="C74" s="20" t="s">
        <v>308</v>
      </c>
      <c r="D74" s="20" t="s">
        <v>309</v>
      </c>
      <c r="E74" s="31" t="s">
        <v>67</v>
      </c>
      <c r="F74" s="27" t="s">
        <v>310</v>
      </c>
      <c r="G74" s="22">
        <v>2214381568</v>
      </c>
      <c r="H74" s="22" t="s">
        <v>311</v>
      </c>
      <c r="I74" s="12">
        <v>0</v>
      </c>
      <c r="J74" s="12">
        <v>0</v>
      </c>
      <c r="K74" s="23">
        <v>15500</v>
      </c>
      <c r="L74" s="13">
        <f t="shared" si="10"/>
        <v>0</v>
      </c>
      <c r="M74" s="13">
        <f t="shared" si="11"/>
        <v>0</v>
      </c>
      <c r="N74" s="13">
        <f t="shared" si="12"/>
        <v>0</v>
      </c>
      <c r="O74" s="13">
        <f t="shared" si="13"/>
        <v>0</v>
      </c>
      <c r="P74" s="13">
        <f t="shared" si="15"/>
        <v>0</v>
      </c>
      <c r="Q74" s="13">
        <f t="shared" si="14"/>
        <v>0</v>
      </c>
      <c r="R74" s="14">
        <f t="shared" si="8"/>
        <v>0</v>
      </c>
      <c r="S74" s="15">
        <f t="shared" si="9"/>
        <v>0</v>
      </c>
      <c r="T74" s="24"/>
      <c r="U74" s="17"/>
    </row>
    <row r="75" spans="1:21" ht="24.75" customHeight="1">
      <c r="A75" s="7">
        <v>71</v>
      </c>
      <c r="B75" s="28" t="s">
        <v>312</v>
      </c>
      <c r="C75" s="9" t="s">
        <v>313</v>
      </c>
      <c r="D75" s="29" t="s">
        <v>314</v>
      </c>
      <c r="E75" s="9" t="s">
        <v>57</v>
      </c>
      <c r="F75" s="9" t="s">
        <v>315</v>
      </c>
      <c r="G75" s="30">
        <v>6709229794</v>
      </c>
      <c r="H75" s="30" t="s">
        <v>316</v>
      </c>
      <c r="I75" s="12">
        <v>31</v>
      </c>
      <c r="J75" s="12">
        <v>0</v>
      </c>
      <c r="K75" s="23">
        <v>15500</v>
      </c>
      <c r="L75" s="13">
        <f t="shared" si="10"/>
        <v>1291</v>
      </c>
      <c r="M75" s="13">
        <f t="shared" si="11"/>
        <v>0</v>
      </c>
      <c r="N75" s="13">
        <f t="shared" si="12"/>
        <v>16791</v>
      </c>
      <c r="O75" s="13">
        <f t="shared" si="13"/>
        <v>15000</v>
      </c>
      <c r="P75" s="13">
        <f t="shared" si="15"/>
        <v>1800</v>
      </c>
      <c r="Q75" s="13">
        <f t="shared" si="14"/>
        <v>126</v>
      </c>
      <c r="R75" s="14">
        <f t="shared" si="8"/>
        <v>1926</v>
      </c>
      <c r="S75" s="15">
        <f t="shared" si="9"/>
        <v>14865</v>
      </c>
      <c r="T75" s="24" t="s">
        <v>33</v>
      </c>
      <c r="U75" s="17" t="s">
        <v>34</v>
      </c>
    </row>
    <row r="76" spans="1:21" ht="24.75" customHeight="1">
      <c r="A76" s="7">
        <v>72</v>
      </c>
      <c r="B76" s="24" t="s">
        <v>312</v>
      </c>
      <c r="C76" s="31" t="s">
        <v>317</v>
      </c>
      <c r="D76" s="32" t="s">
        <v>318</v>
      </c>
      <c r="E76" s="31" t="s">
        <v>67</v>
      </c>
      <c r="F76" s="31" t="s">
        <v>319</v>
      </c>
      <c r="G76" s="26" t="s">
        <v>320</v>
      </c>
      <c r="H76" s="22" t="s">
        <v>321</v>
      </c>
      <c r="I76" s="12">
        <v>31</v>
      </c>
      <c r="J76" s="12">
        <v>11</v>
      </c>
      <c r="K76" s="23">
        <v>15500</v>
      </c>
      <c r="L76" s="13">
        <f t="shared" si="10"/>
        <v>1291</v>
      </c>
      <c r="M76" s="13">
        <f t="shared" si="11"/>
        <v>1375</v>
      </c>
      <c r="N76" s="13">
        <f t="shared" si="12"/>
        <v>18166</v>
      </c>
      <c r="O76" s="13">
        <f t="shared" si="13"/>
        <v>15000</v>
      </c>
      <c r="P76" s="13">
        <f t="shared" si="15"/>
        <v>1800</v>
      </c>
      <c r="Q76" s="13">
        <f t="shared" si="14"/>
        <v>137</v>
      </c>
      <c r="R76" s="14">
        <f t="shared" si="8"/>
        <v>1937</v>
      </c>
      <c r="S76" s="15">
        <f t="shared" si="9"/>
        <v>16229</v>
      </c>
      <c r="T76" s="24" t="s">
        <v>33</v>
      </c>
      <c r="U76" s="17" t="s">
        <v>34</v>
      </c>
    </row>
    <row r="77" spans="1:21" ht="24.75" customHeight="1">
      <c r="A77" s="7">
        <v>73</v>
      </c>
      <c r="B77" s="24" t="s">
        <v>312</v>
      </c>
      <c r="C77" s="31" t="s">
        <v>322</v>
      </c>
      <c r="D77" s="32" t="s">
        <v>323</v>
      </c>
      <c r="E77" s="31" t="s">
        <v>67</v>
      </c>
      <c r="F77" s="31" t="s">
        <v>324</v>
      </c>
      <c r="G77" s="26">
        <v>1014192460</v>
      </c>
      <c r="H77" s="22" t="s">
        <v>325</v>
      </c>
      <c r="I77" s="12">
        <v>24</v>
      </c>
      <c r="J77" s="12">
        <v>3</v>
      </c>
      <c r="K77" s="23">
        <v>15500</v>
      </c>
      <c r="L77" s="13">
        <f t="shared" si="10"/>
        <v>1000</v>
      </c>
      <c r="M77" s="13">
        <f t="shared" si="11"/>
        <v>375</v>
      </c>
      <c r="N77" s="13">
        <f t="shared" si="12"/>
        <v>13375</v>
      </c>
      <c r="O77" s="13">
        <f t="shared" si="13"/>
        <v>11613</v>
      </c>
      <c r="P77" s="13">
        <f t="shared" si="15"/>
        <v>1394</v>
      </c>
      <c r="Q77" s="13">
        <f t="shared" si="14"/>
        <v>101</v>
      </c>
      <c r="R77" s="14">
        <f t="shared" si="8"/>
        <v>1495</v>
      </c>
      <c r="S77" s="15">
        <f t="shared" si="9"/>
        <v>11880</v>
      </c>
      <c r="T77" s="24" t="s">
        <v>33</v>
      </c>
      <c r="U77" s="17" t="s">
        <v>34</v>
      </c>
    </row>
    <row r="78" spans="1:21" ht="24.75" customHeight="1">
      <c r="A78" s="7">
        <v>74</v>
      </c>
      <c r="B78" s="24" t="s">
        <v>312</v>
      </c>
      <c r="C78" s="32" t="s">
        <v>326</v>
      </c>
      <c r="D78" s="32" t="s">
        <v>327</v>
      </c>
      <c r="E78" s="31" t="s">
        <v>67</v>
      </c>
      <c r="F78" s="31" t="s">
        <v>328</v>
      </c>
      <c r="G78" s="26" t="s">
        <v>329</v>
      </c>
      <c r="H78" s="22" t="s">
        <v>330</v>
      </c>
      <c r="I78" s="12">
        <v>7</v>
      </c>
      <c r="J78" s="12">
        <v>0</v>
      </c>
      <c r="K78" s="23">
        <v>15500</v>
      </c>
      <c r="L78" s="13">
        <f t="shared" si="10"/>
        <v>292</v>
      </c>
      <c r="M78" s="13">
        <f t="shared" si="11"/>
        <v>0</v>
      </c>
      <c r="N78" s="13">
        <f t="shared" si="12"/>
        <v>3792</v>
      </c>
      <c r="O78" s="13">
        <f t="shared" si="13"/>
        <v>3387</v>
      </c>
      <c r="P78" s="13">
        <f t="shared" si="15"/>
        <v>406</v>
      </c>
      <c r="Q78" s="13">
        <f t="shared" si="14"/>
        <v>29</v>
      </c>
      <c r="R78" s="14">
        <f t="shared" si="8"/>
        <v>435</v>
      </c>
      <c r="S78" s="15">
        <f t="shared" si="9"/>
        <v>3357</v>
      </c>
      <c r="T78" s="24" t="s">
        <v>33</v>
      </c>
      <c r="U78" s="17" t="s">
        <v>34</v>
      </c>
    </row>
    <row r="79" spans="1:21" ht="24.75" customHeight="1">
      <c r="A79" s="7">
        <v>75</v>
      </c>
      <c r="B79" s="28" t="s">
        <v>331</v>
      </c>
      <c r="C79" s="9" t="s">
        <v>332</v>
      </c>
      <c r="D79" s="29" t="s">
        <v>41</v>
      </c>
      <c r="E79" s="9" t="s">
        <v>57</v>
      </c>
      <c r="F79" s="9" t="s">
        <v>333</v>
      </c>
      <c r="G79" s="30">
        <v>1013057068</v>
      </c>
      <c r="H79" s="30" t="s">
        <v>334</v>
      </c>
      <c r="I79" s="12">
        <v>31</v>
      </c>
      <c r="J79" s="12">
        <v>0</v>
      </c>
      <c r="K79" s="23">
        <v>18000</v>
      </c>
      <c r="L79" s="13">
        <f t="shared" si="10"/>
        <v>1499</v>
      </c>
      <c r="M79" s="13">
        <f t="shared" si="11"/>
        <v>0</v>
      </c>
      <c r="N79" s="13">
        <f t="shared" si="12"/>
        <v>19499</v>
      </c>
      <c r="O79" s="13">
        <f t="shared" si="13"/>
        <v>15000</v>
      </c>
      <c r="P79" s="13">
        <f t="shared" si="15"/>
        <v>1800</v>
      </c>
      <c r="Q79" s="13">
        <f t="shared" si="14"/>
        <v>147</v>
      </c>
      <c r="R79" s="14">
        <f t="shared" si="8"/>
        <v>1947</v>
      </c>
      <c r="S79" s="15">
        <f t="shared" si="9"/>
        <v>17552</v>
      </c>
      <c r="T79" s="24" t="s">
        <v>33</v>
      </c>
      <c r="U79" s="17" t="s">
        <v>34</v>
      </c>
    </row>
    <row r="80" spans="1:21" s="39" customFormat="1" ht="24.75" customHeight="1">
      <c r="A80" s="7">
        <v>76</v>
      </c>
      <c r="B80" s="35" t="s">
        <v>331</v>
      </c>
      <c r="C80" s="19" t="s">
        <v>335</v>
      </c>
      <c r="D80" s="20" t="s">
        <v>336</v>
      </c>
      <c r="E80" s="31" t="s">
        <v>67</v>
      </c>
      <c r="F80" s="25" t="s">
        <v>337</v>
      </c>
      <c r="G80" s="26">
        <v>1014526116</v>
      </c>
      <c r="H80" s="22" t="s">
        <v>338</v>
      </c>
      <c r="I80" s="12">
        <v>23</v>
      </c>
      <c r="J80" s="12">
        <v>3</v>
      </c>
      <c r="K80" s="23">
        <v>15500</v>
      </c>
      <c r="L80" s="13">
        <f t="shared" si="10"/>
        <v>958</v>
      </c>
      <c r="M80" s="13">
        <f t="shared" si="11"/>
        <v>375</v>
      </c>
      <c r="N80" s="13">
        <f t="shared" si="12"/>
        <v>12833</v>
      </c>
      <c r="O80" s="13">
        <f t="shared" si="13"/>
        <v>11129</v>
      </c>
      <c r="P80" s="13">
        <f t="shared" si="15"/>
        <v>1335</v>
      </c>
      <c r="Q80" s="13">
        <f t="shared" si="14"/>
        <v>97</v>
      </c>
      <c r="R80" s="14">
        <f t="shared" si="8"/>
        <v>1432</v>
      </c>
      <c r="S80" s="15">
        <f t="shared" si="9"/>
        <v>11401</v>
      </c>
      <c r="T80" s="24" t="s">
        <v>33</v>
      </c>
      <c r="U80" s="17" t="s">
        <v>34</v>
      </c>
    </row>
    <row r="81" spans="1:21" s="39" customFormat="1" ht="24.75" customHeight="1">
      <c r="A81" s="7">
        <v>77</v>
      </c>
      <c r="B81" s="35" t="s">
        <v>331</v>
      </c>
      <c r="C81" s="19" t="s">
        <v>339</v>
      </c>
      <c r="D81" s="20" t="s">
        <v>340</v>
      </c>
      <c r="E81" s="31" t="s">
        <v>67</v>
      </c>
      <c r="F81" s="25" t="s">
        <v>341</v>
      </c>
      <c r="G81" s="26">
        <v>2013255307</v>
      </c>
      <c r="H81" s="22" t="s">
        <v>342</v>
      </c>
      <c r="I81" s="12">
        <v>20</v>
      </c>
      <c r="J81" s="12">
        <v>3</v>
      </c>
      <c r="K81" s="23">
        <v>15500</v>
      </c>
      <c r="L81" s="13">
        <f t="shared" si="10"/>
        <v>833</v>
      </c>
      <c r="M81" s="13">
        <f t="shared" si="11"/>
        <v>375</v>
      </c>
      <c r="N81" s="13">
        <f t="shared" si="12"/>
        <v>11208</v>
      </c>
      <c r="O81" s="13">
        <f t="shared" si="13"/>
        <v>9677</v>
      </c>
      <c r="P81" s="13">
        <f t="shared" si="15"/>
        <v>1161</v>
      </c>
      <c r="Q81" s="13">
        <f t="shared" si="14"/>
        <v>85</v>
      </c>
      <c r="R81" s="14">
        <f t="shared" si="8"/>
        <v>1246</v>
      </c>
      <c r="S81" s="15">
        <f t="shared" si="9"/>
        <v>9962</v>
      </c>
      <c r="T81" s="24" t="s">
        <v>33</v>
      </c>
      <c r="U81" s="17" t="s">
        <v>34</v>
      </c>
    </row>
    <row r="82" spans="1:21" ht="24.75" customHeight="1">
      <c r="A82" s="7">
        <v>78</v>
      </c>
      <c r="B82" s="28" t="s">
        <v>343</v>
      </c>
      <c r="C82" s="9" t="s">
        <v>344</v>
      </c>
      <c r="D82" s="29" t="s">
        <v>345</v>
      </c>
      <c r="E82" s="9" t="s">
        <v>67</v>
      </c>
      <c r="F82" s="9" t="s">
        <v>346</v>
      </c>
      <c r="G82" s="30">
        <v>1014262726</v>
      </c>
      <c r="H82" s="30" t="s">
        <v>347</v>
      </c>
      <c r="I82" s="12">
        <v>31</v>
      </c>
      <c r="J82" s="12">
        <v>0</v>
      </c>
      <c r="K82" s="23">
        <v>15500</v>
      </c>
      <c r="L82" s="13">
        <f t="shared" si="10"/>
        <v>1291</v>
      </c>
      <c r="M82" s="13">
        <f t="shared" si="11"/>
        <v>0</v>
      </c>
      <c r="N82" s="13">
        <f t="shared" si="12"/>
        <v>16791</v>
      </c>
      <c r="O82" s="13">
        <f t="shared" si="13"/>
        <v>15000</v>
      </c>
      <c r="P82" s="13">
        <f t="shared" si="15"/>
        <v>1800</v>
      </c>
      <c r="Q82" s="13">
        <f t="shared" si="14"/>
        <v>126</v>
      </c>
      <c r="R82" s="14">
        <f t="shared" si="8"/>
        <v>1926</v>
      </c>
      <c r="S82" s="15">
        <f t="shared" si="9"/>
        <v>14865</v>
      </c>
      <c r="T82" s="24"/>
      <c r="U82" s="17"/>
    </row>
    <row r="83" spans="1:21" ht="24.75" customHeight="1">
      <c r="A83" s="7">
        <v>79</v>
      </c>
      <c r="B83" s="35" t="s">
        <v>343</v>
      </c>
      <c r="C83" s="32" t="s">
        <v>348</v>
      </c>
      <c r="D83" s="32" t="s">
        <v>349</v>
      </c>
      <c r="E83" s="19" t="s">
        <v>67</v>
      </c>
      <c r="F83" s="31" t="s">
        <v>350</v>
      </c>
      <c r="G83" s="22">
        <v>1113947635</v>
      </c>
      <c r="H83" s="22" t="s">
        <v>351</v>
      </c>
      <c r="I83" s="12">
        <v>0</v>
      </c>
      <c r="J83" s="12">
        <v>0</v>
      </c>
      <c r="K83" s="23">
        <v>15500</v>
      </c>
      <c r="L83" s="13">
        <f t="shared" si="10"/>
        <v>0</v>
      </c>
      <c r="M83" s="13">
        <f t="shared" si="11"/>
        <v>0</v>
      </c>
      <c r="N83" s="13">
        <f t="shared" si="12"/>
        <v>0</v>
      </c>
      <c r="O83" s="13">
        <f t="shared" si="13"/>
        <v>0</v>
      </c>
      <c r="P83" s="13">
        <f t="shared" si="15"/>
        <v>0</v>
      </c>
      <c r="Q83" s="13">
        <f t="shared" si="14"/>
        <v>0</v>
      </c>
      <c r="R83" s="14">
        <f t="shared" si="8"/>
        <v>0</v>
      </c>
      <c r="S83" s="15">
        <f t="shared" si="9"/>
        <v>0</v>
      </c>
      <c r="T83" s="24"/>
      <c r="U83" s="17"/>
    </row>
    <row r="84" spans="1:21" ht="24.75" customHeight="1">
      <c r="A84" s="7">
        <v>80</v>
      </c>
      <c r="B84" s="28">
        <v>28</v>
      </c>
      <c r="C84" s="9" t="s">
        <v>352</v>
      </c>
      <c r="D84" s="29" t="s">
        <v>131</v>
      </c>
      <c r="E84" s="9" t="s">
        <v>57</v>
      </c>
      <c r="F84" s="9" t="s">
        <v>353</v>
      </c>
      <c r="G84" s="30">
        <v>1013455009</v>
      </c>
      <c r="H84" s="30" t="s">
        <v>354</v>
      </c>
      <c r="I84" s="12">
        <v>31</v>
      </c>
      <c r="J84" s="12">
        <v>0</v>
      </c>
      <c r="K84" s="23">
        <v>20000</v>
      </c>
      <c r="L84" s="13">
        <f t="shared" si="10"/>
        <v>1666</v>
      </c>
      <c r="M84" s="13">
        <f t="shared" si="11"/>
        <v>0</v>
      </c>
      <c r="N84" s="13">
        <f t="shared" si="12"/>
        <v>21666</v>
      </c>
      <c r="O84" s="13">
        <f t="shared" si="13"/>
        <v>15000</v>
      </c>
      <c r="P84" s="13">
        <f t="shared" si="15"/>
        <v>1800</v>
      </c>
      <c r="Q84" s="13">
        <f t="shared" si="14"/>
        <v>163</v>
      </c>
      <c r="R84" s="14">
        <f t="shared" si="8"/>
        <v>1963</v>
      </c>
      <c r="S84" s="15">
        <f t="shared" si="9"/>
        <v>19703</v>
      </c>
      <c r="T84" s="24" t="s">
        <v>33</v>
      </c>
      <c r="U84" s="17" t="s">
        <v>34</v>
      </c>
    </row>
    <row r="85" spans="1:21" ht="24.75" customHeight="1">
      <c r="A85" s="7">
        <v>81</v>
      </c>
      <c r="B85" s="35">
        <v>28</v>
      </c>
      <c r="C85" s="19" t="s">
        <v>355</v>
      </c>
      <c r="D85" s="20" t="s">
        <v>356</v>
      </c>
      <c r="E85" s="19" t="s">
        <v>67</v>
      </c>
      <c r="F85" s="27" t="s">
        <v>357</v>
      </c>
      <c r="G85" s="22">
        <v>1014247119</v>
      </c>
      <c r="H85" s="22" t="s">
        <v>358</v>
      </c>
      <c r="I85" s="12">
        <v>20</v>
      </c>
      <c r="J85" s="12">
        <v>0</v>
      </c>
      <c r="K85" s="23">
        <v>15500</v>
      </c>
      <c r="L85" s="13">
        <f t="shared" si="10"/>
        <v>833</v>
      </c>
      <c r="M85" s="13">
        <f t="shared" si="11"/>
        <v>0</v>
      </c>
      <c r="N85" s="13">
        <f t="shared" si="12"/>
        <v>10833</v>
      </c>
      <c r="O85" s="13">
        <f t="shared" si="13"/>
        <v>9677</v>
      </c>
      <c r="P85" s="13">
        <f t="shared" si="15"/>
        <v>1161</v>
      </c>
      <c r="Q85" s="13">
        <f t="shared" si="14"/>
        <v>82</v>
      </c>
      <c r="R85" s="14">
        <f t="shared" si="8"/>
        <v>1243</v>
      </c>
      <c r="S85" s="15">
        <f t="shared" si="9"/>
        <v>9590</v>
      </c>
      <c r="T85" s="24" t="s">
        <v>33</v>
      </c>
      <c r="U85" s="17" t="s">
        <v>34</v>
      </c>
    </row>
    <row r="86" spans="1:21" ht="24.75" customHeight="1">
      <c r="A86" s="7">
        <v>82</v>
      </c>
      <c r="B86" s="35">
        <v>28</v>
      </c>
      <c r="C86" s="19" t="s">
        <v>359</v>
      </c>
      <c r="D86" s="20" t="s">
        <v>360</v>
      </c>
      <c r="E86" s="19" t="s">
        <v>67</v>
      </c>
      <c r="F86" s="27" t="s">
        <v>361</v>
      </c>
      <c r="G86" s="26" t="s">
        <v>362</v>
      </c>
      <c r="H86" s="22" t="s">
        <v>363</v>
      </c>
      <c r="I86" s="12">
        <v>0</v>
      </c>
      <c r="J86" s="12">
        <v>0</v>
      </c>
      <c r="K86" s="23">
        <v>15500</v>
      </c>
      <c r="L86" s="13">
        <f t="shared" si="10"/>
        <v>0</v>
      </c>
      <c r="M86" s="13">
        <f t="shared" si="11"/>
        <v>0</v>
      </c>
      <c r="N86" s="13">
        <f t="shared" si="12"/>
        <v>0</v>
      </c>
      <c r="O86" s="13">
        <f t="shared" si="13"/>
        <v>0</v>
      </c>
      <c r="P86" s="13">
        <f t="shared" si="15"/>
        <v>0</v>
      </c>
      <c r="Q86" s="13">
        <f t="shared" si="14"/>
        <v>0</v>
      </c>
      <c r="R86" s="14">
        <f t="shared" si="8"/>
        <v>0</v>
      </c>
      <c r="S86" s="15">
        <f t="shared" si="9"/>
        <v>0</v>
      </c>
      <c r="T86" s="24"/>
      <c r="U86" s="17"/>
    </row>
    <row r="87" spans="1:21" ht="24.75" customHeight="1">
      <c r="A87" s="7">
        <v>83</v>
      </c>
      <c r="B87" s="35">
        <v>28</v>
      </c>
      <c r="C87" s="19" t="s">
        <v>364</v>
      </c>
      <c r="D87" s="20" t="s">
        <v>365</v>
      </c>
      <c r="E87" s="19" t="s">
        <v>67</v>
      </c>
      <c r="F87" s="27" t="s">
        <v>366</v>
      </c>
      <c r="G87" s="26" t="s">
        <v>367</v>
      </c>
      <c r="H87" s="22" t="s">
        <v>368</v>
      </c>
      <c r="I87" s="12">
        <v>0</v>
      </c>
      <c r="J87" s="12">
        <v>0</v>
      </c>
      <c r="K87" s="23">
        <v>15500</v>
      </c>
      <c r="L87" s="13">
        <f t="shared" si="10"/>
        <v>0</v>
      </c>
      <c r="M87" s="13">
        <f t="shared" si="11"/>
        <v>0</v>
      </c>
      <c r="N87" s="13">
        <f t="shared" si="12"/>
        <v>0</v>
      </c>
      <c r="O87" s="13">
        <f t="shared" si="13"/>
        <v>0</v>
      </c>
      <c r="P87" s="13">
        <f t="shared" si="15"/>
        <v>0</v>
      </c>
      <c r="Q87" s="13">
        <f t="shared" si="14"/>
        <v>0</v>
      </c>
      <c r="R87" s="14">
        <f t="shared" si="8"/>
        <v>0</v>
      </c>
      <c r="S87" s="15">
        <f t="shared" si="9"/>
        <v>0</v>
      </c>
      <c r="T87" s="24"/>
      <c r="U87" s="17"/>
    </row>
    <row r="88" spans="1:21" ht="24.75" customHeight="1">
      <c r="A88" s="7">
        <v>84</v>
      </c>
      <c r="B88" s="35">
        <v>28</v>
      </c>
      <c r="C88" s="20" t="s">
        <v>369</v>
      </c>
      <c r="D88" s="20" t="s">
        <v>370</v>
      </c>
      <c r="E88" s="19" t="s">
        <v>67</v>
      </c>
      <c r="F88" s="27" t="s">
        <v>371</v>
      </c>
      <c r="G88" s="26" t="s">
        <v>372</v>
      </c>
      <c r="H88" s="22" t="s">
        <v>373</v>
      </c>
      <c r="I88" s="12">
        <v>15</v>
      </c>
      <c r="J88" s="12">
        <v>0</v>
      </c>
      <c r="K88" s="23">
        <v>15500</v>
      </c>
      <c r="L88" s="13">
        <f t="shared" si="10"/>
        <v>625</v>
      </c>
      <c r="M88" s="13">
        <f t="shared" si="11"/>
        <v>0</v>
      </c>
      <c r="N88" s="13">
        <f t="shared" si="12"/>
        <v>8125</v>
      </c>
      <c r="O88" s="13">
        <f t="shared" si="13"/>
        <v>7258</v>
      </c>
      <c r="P88" s="13">
        <f t="shared" si="15"/>
        <v>871</v>
      </c>
      <c r="Q88" s="13">
        <f t="shared" si="14"/>
        <v>61</v>
      </c>
      <c r="R88" s="14">
        <f t="shared" si="8"/>
        <v>932</v>
      </c>
      <c r="S88" s="15">
        <f t="shared" si="9"/>
        <v>7193</v>
      </c>
      <c r="T88" s="24" t="s">
        <v>33</v>
      </c>
      <c r="U88" s="17" t="s">
        <v>34</v>
      </c>
    </row>
    <row r="89" spans="1:21" ht="24.75" customHeight="1">
      <c r="A89" s="7">
        <v>85</v>
      </c>
      <c r="B89" s="35">
        <v>28</v>
      </c>
      <c r="C89" s="20" t="s">
        <v>374</v>
      </c>
      <c r="D89" s="20" t="s">
        <v>375</v>
      </c>
      <c r="E89" s="19" t="s">
        <v>67</v>
      </c>
      <c r="F89" s="27" t="s">
        <v>376</v>
      </c>
      <c r="G89" s="26" t="s">
        <v>377</v>
      </c>
      <c r="H89" s="22" t="s">
        <v>378</v>
      </c>
      <c r="I89" s="12">
        <v>15</v>
      </c>
      <c r="J89" s="12">
        <v>0</v>
      </c>
      <c r="K89" s="23">
        <v>15500</v>
      </c>
      <c r="L89" s="13">
        <f t="shared" si="10"/>
        <v>625</v>
      </c>
      <c r="M89" s="13">
        <f t="shared" si="11"/>
        <v>0</v>
      </c>
      <c r="N89" s="13">
        <f t="shared" si="12"/>
        <v>8125</v>
      </c>
      <c r="O89" s="13">
        <f t="shared" si="13"/>
        <v>7258</v>
      </c>
      <c r="P89" s="13">
        <f t="shared" si="15"/>
        <v>871</v>
      </c>
      <c r="Q89" s="13">
        <f t="shared" si="14"/>
        <v>61</v>
      </c>
      <c r="R89" s="14">
        <f t="shared" si="8"/>
        <v>932</v>
      </c>
      <c r="S89" s="15">
        <f t="shared" si="9"/>
        <v>7193</v>
      </c>
      <c r="T89" s="24" t="s">
        <v>33</v>
      </c>
      <c r="U89" s="17" t="s">
        <v>34</v>
      </c>
    </row>
    <row r="90" spans="1:21" ht="24.75" customHeight="1">
      <c r="A90" s="7">
        <v>86</v>
      </c>
      <c r="B90" s="28">
        <v>34</v>
      </c>
      <c r="C90" s="9" t="s">
        <v>379</v>
      </c>
      <c r="D90" s="29" t="s">
        <v>380</v>
      </c>
      <c r="E90" s="9" t="s">
        <v>57</v>
      </c>
      <c r="F90" s="9" t="s">
        <v>381</v>
      </c>
      <c r="G90" s="30">
        <v>1013574924</v>
      </c>
      <c r="H90" s="30" t="s">
        <v>382</v>
      </c>
      <c r="I90" s="12">
        <v>0</v>
      </c>
      <c r="J90" s="12">
        <v>0</v>
      </c>
      <c r="K90" s="23">
        <v>20000</v>
      </c>
      <c r="L90" s="13">
        <f t="shared" si="10"/>
        <v>0</v>
      </c>
      <c r="M90" s="13">
        <f t="shared" si="11"/>
        <v>0</v>
      </c>
      <c r="N90" s="13">
        <f t="shared" si="12"/>
        <v>0</v>
      </c>
      <c r="O90" s="13">
        <f t="shared" si="13"/>
        <v>0</v>
      </c>
      <c r="P90" s="13">
        <f t="shared" si="15"/>
        <v>0</v>
      </c>
      <c r="Q90" s="13">
        <f t="shared" si="14"/>
        <v>0</v>
      </c>
      <c r="R90" s="14">
        <f t="shared" si="8"/>
        <v>0</v>
      </c>
      <c r="S90" s="15">
        <f t="shared" si="9"/>
        <v>0</v>
      </c>
      <c r="T90" s="16"/>
      <c r="U90" s="17"/>
    </row>
    <row r="91" spans="1:21" ht="24.75" customHeight="1">
      <c r="A91" s="7">
        <v>87</v>
      </c>
      <c r="B91" s="35">
        <v>34</v>
      </c>
      <c r="C91" s="19" t="s">
        <v>383</v>
      </c>
      <c r="D91" s="32" t="s">
        <v>384</v>
      </c>
      <c r="E91" s="19" t="s">
        <v>67</v>
      </c>
      <c r="F91" s="27" t="s">
        <v>385</v>
      </c>
      <c r="G91" s="22">
        <v>2205496759</v>
      </c>
      <c r="H91" s="22" t="s">
        <v>386</v>
      </c>
      <c r="I91" s="12">
        <v>0</v>
      </c>
      <c r="J91" s="12">
        <v>0</v>
      </c>
      <c r="K91" s="23">
        <v>15500</v>
      </c>
      <c r="L91" s="13">
        <f t="shared" si="10"/>
        <v>0</v>
      </c>
      <c r="M91" s="13">
        <f t="shared" si="11"/>
        <v>0</v>
      </c>
      <c r="N91" s="13">
        <f t="shared" si="12"/>
        <v>0</v>
      </c>
      <c r="O91" s="13">
        <f t="shared" si="13"/>
        <v>0</v>
      </c>
      <c r="P91" s="13">
        <f t="shared" si="15"/>
        <v>0</v>
      </c>
      <c r="Q91" s="13">
        <f t="shared" si="14"/>
        <v>0</v>
      </c>
      <c r="R91" s="14">
        <f t="shared" si="8"/>
        <v>0</v>
      </c>
      <c r="S91" s="15">
        <f t="shared" si="9"/>
        <v>0</v>
      </c>
      <c r="T91" s="16"/>
      <c r="U91" s="17"/>
    </row>
    <row r="92" spans="1:21" ht="24.75" customHeight="1">
      <c r="A92" s="7">
        <v>88</v>
      </c>
      <c r="B92" s="35">
        <v>34</v>
      </c>
      <c r="C92" s="19" t="s">
        <v>387</v>
      </c>
      <c r="D92" s="32" t="s">
        <v>388</v>
      </c>
      <c r="E92" s="19" t="s">
        <v>67</v>
      </c>
      <c r="F92" s="27" t="s">
        <v>389</v>
      </c>
      <c r="G92" s="22">
        <v>1013965189</v>
      </c>
      <c r="H92" s="22" t="s">
        <v>390</v>
      </c>
      <c r="I92" s="12">
        <v>0</v>
      </c>
      <c r="J92" s="12">
        <v>0</v>
      </c>
      <c r="K92" s="23">
        <v>15500</v>
      </c>
      <c r="L92" s="13">
        <f t="shared" si="10"/>
        <v>0</v>
      </c>
      <c r="M92" s="13">
        <f t="shared" si="11"/>
        <v>0</v>
      </c>
      <c r="N92" s="13">
        <f t="shared" si="12"/>
        <v>0</v>
      </c>
      <c r="O92" s="13">
        <f t="shared" si="13"/>
        <v>0</v>
      </c>
      <c r="P92" s="13">
        <f t="shared" si="15"/>
        <v>0</v>
      </c>
      <c r="Q92" s="13">
        <f t="shared" si="14"/>
        <v>0</v>
      </c>
      <c r="R92" s="14">
        <f t="shared" si="8"/>
        <v>0</v>
      </c>
      <c r="S92" s="15">
        <f t="shared" si="9"/>
        <v>0</v>
      </c>
      <c r="T92" s="16"/>
      <c r="U92" s="17"/>
    </row>
    <row r="93" spans="1:21" ht="24.75" customHeight="1">
      <c r="A93" s="7">
        <v>89</v>
      </c>
      <c r="B93" s="28">
        <v>37</v>
      </c>
      <c r="C93" s="9" t="s">
        <v>391</v>
      </c>
      <c r="D93" s="29" t="s">
        <v>392</v>
      </c>
      <c r="E93" s="9" t="s">
        <v>57</v>
      </c>
      <c r="F93" s="9" t="s">
        <v>393</v>
      </c>
      <c r="G93" s="30">
        <v>1013168208</v>
      </c>
      <c r="H93" s="30" t="s">
        <v>394</v>
      </c>
      <c r="I93" s="12">
        <v>31</v>
      </c>
      <c r="J93" s="12">
        <v>0</v>
      </c>
      <c r="K93" s="23">
        <v>20000</v>
      </c>
      <c r="L93" s="13">
        <f t="shared" si="10"/>
        <v>1666</v>
      </c>
      <c r="M93" s="13">
        <f t="shared" si="11"/>
        <v>0</v>
      </c>
      <c r="N93" s="13">
        <f t="shared" si="12"/>
        <v>21666</v>
      </c>
      <c r="O93" s="13">
        <f t="shared" si="13"/>
        <v>15000</v>
      </c>
      <c r="P93" s="13">
        <f t="shared" si="15"/>
        <v>1800</v>
      </c>
      <c r="Q93" s="13">
        <f t="shared" si="14"/>
        <v>163</v>
      </c>
      <c r="R93" s="14">
        <f t="shared" si="8"/>
        <v>1963</v>
      </c>
      <c r="S93" s="15">
        <f t="shared" si="9"/>
        <v>19703</v>
      </c>
      <c r="T93" s="24" t="s">
        <v>33</v>
      </c>
      <c r="U93" s="17" t="s">
        <v>34</v>
      </c>
    </row>
    <row r="94" spans="1:21" ht="24.75" customHeight="1">
      <c r="A94" s="7">
        <v>90</v>
      </c>
      <c r="B94" s="35">
        <v>37</v>
      </c>
      <c r="C94" s="19" t="s">
        <v>215</v>
      </c>
      <c r="D94" s="20" t="s">
        <v>395</v>
      </c>
      <c r="E94" s="19" t="s">
        <v>67</v>
      </c>
      <c r="F94" s="31" t="s">
        <v>396</v>
      </c>
      <c r="G94" s="22">
        <v>1013804210</v>
      </c>
      <c r="H94" s="22" t="s">
        <v>397</v>
      </c>
      <c r="I94" s="12">
        <v>21</v>
      </c>
      <c r="J94" s="12">
        <v>0</v>
      </c>
      <c r="K94" s="23">
        <v>15500</v>
      </c>
      <c r="L94" s="13">
        <f t="shared" si="10"/>
        <v>875</v>
      </c>
      <c r="M94" s="13">
        <f t="shared" si="11"/>
        <v>0</v>
      </c>
      <c r="N94" s="13">
        <f t="shared" si="12"/>
        <v>11375</v>
      </c>
      <c r="O94" s="13">
        <f t="shared" si="13"/>
        <v>10161</v>
      </c>
      <c r="P94" s="13">
        <f t="shared" si="15"/>
        <v>1219</v>
      </c>
      <c r="Q94" s="13">
        <f t="shared" si="14"/>
        <v>86</v>
      </c>
      <c r="R94" s="14">
        <f t="shared" si="8"/>
        <v>1305</v>
      </c>
      <c r="S94" s="15">
        <f t="shared" si="9"/>
        <v>10070</v>
      </c>
      <c r="T94" s="24" t="s">
        <v>33</v>
      </c>
      <c r="U94" s="17" t="s">
        <v>34</v>
      </c>
    </row>
    <row r="95" spans="1:21" ht="24.75" customHeight="1">
      <c r="A95" s="7">
        <v>91</v>
      </c>
      <c r="B95" s="35">
        <v>37</v>
      </c>
      <c r="C95" s="19" t="s">
        <v>398</v>
      </c>
      <c r="D95" s="20" t="s">
        <v>399</v>
      </c>
      <c r="E95" s="19" t="s">
        <v>67</v>
      </c>
      <c r="F95" s="27" t="s">
        <v>400</v>
      </c>
      <c r="G95" s="22">
        <v>1013893103</v>
      </c>
      <c r="H95" s="22" t="s">
        <v>401</v>
      </c>
      <c r="I95" s="12">
        <v>31</v>
      </c>
      <c r="J95" s="12">
        <v>1</v>
      </c>
      <c r="K95" s="23">
        <v>15500</v>
      </c>
      <c r="L95" s="13">
        <f t="shared" si="10"/>
        <v>1291</v>
      </c>
      <c r="M95" s="13">
        <f t="shared" si="11"/>
        <v>125</v>
      </c>
      <c r="N95" s="13">
        <f t="shared" si="12"/>
        <v>16916</v>
      </c>
      <c r="O95" s="13">
        <f t="shared" si="13"/>
        <v>15000</v>
      </c>
      <c r="P95" s="13">
        <f t="shared" si="15"/>
        <v>1800</v>
      </c>
      <c r="Q95" s="13">
        <f t="shared" si="14"/>
        <v>127</v>
      </c>
      <c r="R95" s="14">
        <f t="shared" si="8"/>
        <v>1927</v>
      </c>
      <c r="S95" s="15">
        <f t="shared" si="9"/>
        <v>14989</v>
      </c>
      <c r="T95" s="24" t="s">
        <v>33</v>
      </c>
      <c r="U95" s="17" t="s">
        <v>34</v>
      </c>
    </row>
    <row r="96" spans="1:21" ht="24.75" customHeight="1">
      <c r="A96" s="7">
        <v>92</v>
      </c>
      <c r="B96" s="35">
        <v>37</v>
      </c>
      <c r="C96" s="19" t="s">
        <v>402</v>
      </c>
      <c r="D96" s="20" t="s">
        <v>403</v>
      </c>
      <c r="E96" s="19" t="s">
        <v>67</v>
      </c>
      <c r="F96" s="27" t="s">
        <v>404</v>
      </c>
      <c r="G96" s="22">
        <v>1013650572</v>
      </c>
      <c r="H96" s="22" t="s">
        <v>405</v>
      </c>
      <c r="I96" s="12">
        <v>18</v>
      </c>
      <c r="J96" s="12">
        <v>3</v>
      </c>
      <c r="K96" s="23">
        <v>15500</v>
      </c>
      <c r="L96" s="13">
        <f t="shared" si="10"/>
        <v>750</v>
      </c>
      <c r="M96" s="13">
        <f t="shared" si="11"/>
        <v>375</v>
      </c>
      <c r="N96" s="13">
        <f t="shared" si="12"/>
        <v>10125</v>
      </c>
      <c r="O96" s="13">
        <f t="shared" si="13"/>
        <v>8710</v>
      </c>
      <c r="P96" s="13">
        <f t="shared" si="15"/>
        <v>1045</v>
      </c>
      <c r="Q96" s="13">
        <f t="shared" si="14"/>
        <v>76</v>
      </c>
      <c r="R96" s="14">
        <f t="shared" si="8"/>
        <v>1121</v>
      </c>
      <c r="S96" s="15">
        <f t="shared" si="9"/>
        <v>9004</v>
      </c>
      <c r="T96" s="24" t="s">
        <v>33</v>
      </c>
      <c r="U96" s="17" t="s">
        <v>34</v>
      </c>
    </row>
    <row r="97" spans="1:21" ht="24.75" customHeight="1">
      <c r="A97" s="7">
        <v>93</v>
      </c>
      <c r="B97" s="35">
        <v>37</v>
      </c>
      <c r="C97" s="19" t="s">
        <v>406</v>
      </c>
      <c r="D97" s="20" t="s">
        <v>407</v>
      </c>
      <c r="E97" s="19" t="s">
        <v>67</v>
      </c>
      <c r="F97" s="27" t="s">
        <v>408</v>
      </c>
      <c r="G97" s="22">
        <v>1013603632</v>
      </c>
      <c r="H97" s="22" t="s">
        <v>409</v>
      </c>
      <c r="I97" s="12">
        <v>0</v>
      </c>
      <c r="J97" s="12">
        <v>0</v>
      </c>
      <c r="K97" s="23">
        <v>15500</v>
      </c>
      <c r="L97" s="13">
        <f t="shared" si="10"/>
        <v>0</v>
      </c>
      <c r="M97" s="13">
        <f t="shared" si="11"/>
        <v>0</v>
      </c>
      <c r="N97" s="13">
        <f t="shared" si="12"/>
        <v>0</v>
      </c>
      <c r="O97" s="13">
        <f t="shared" si="13"/>
        <v>0</v>
      </c>
      <c r="P97" s="13">
        <f t="shared" si="15"/>
        <v>0</v>
      </c>
      <c r="Q97" s="13">
        <f t="shared" si="14"/>
        <v>0</v>
      </c>
      <c r="R97" s="14">
        <f t="shared" si="8"/>
        <v>0</v>
      </c>
      <c r="S97" s="15">
        <f t="shared" si="9"/>
        <v>0</v>
      </c>
      <c r="T97" s="24"/>
      <c r="U97" s="17"/>
    </row>
    <row r="98" spans="1:21" ht="24.75" customHeight="1">
      <c r="A98" s="7">
        <v>94</v>
      </c>
      <c r="B98" s="35">
        <v>37</v>
      </c>
      <c r="C98" s="19" t="s">
        <v>410</v>
      </c>
      <c r="D98" s="20" t="s">
        <v>411</v>
      </c>
      <c r="E98" s="19" t="s">
        <v>67</v>
      </c>
      <c r="F98" s="31" t="s">
        <v>412</v>
      </c>
      <c r="G98" s="26" t="s">
        <v>413</v>
      </c>
      <c r="H98" s="22" t="s">
        <v>414</v>
      </c>
      <c r="I98" s="12">
        <v>18</v>
      </c>
      <c r="J98" s="12">
        <v>3</v>
      </c>
      <c r="K98" s="23">
        <v>15500</v>
      </c>
      <c r="L98" s="13">
        <f t="shared" si="10"/>
        <v>750</v>
      </c>
      <c r="M98" s="13">
        <f t="shared" si="11"/>
        <v>375</v>
      </c>
      <c r="N98" s="13">
        <f t="shared" si="12"/>
        <v>10125</v>
      </c>
      <c r="O98" s="13">
        <f t="shared" si="13"/>
        <v>8710</v>
      </c>
      <c r="P98" s="13">
        <f t="shared" si="15"/>
        <v>1045</v>
      </c>
      <c r="Q98" s="13">
        <f t="shared" si="14"/>
        <v>76</v>
      </c>
      <c r="R98" s="14">
        <f t="shared" si="8"/>
        <v>1121</v>
      </c>
      <c r="S98" s="15">
        <f t="shared" si="9"/>
        <v>9004</v>
      </c>
      <c r="T98" s="24" t="s">
        <v>33</v>
      </c>
      <c r="U98" s="17" t="s">
        <v>34</v>
      </c>
    </row>
    <row r="99" spans="1:21" ht="24.75" customHeight="1">
      <c r="A99" s="7">
        <v>95</v>
      </c>
      <c r="B99" s="35">
        <v>37</v>
      </c>
      <c r="C99" s="19" t="s">
        <v>415</v>
      </c>
      <c r="D99" s="20" t="s">
        <v>416</v>
      </c>
      <c r="E99" s="19" t="s">
        <v>67</v>
      </c>
      <c r="F99" s="31" t="s">
        <v>417</v>
      </c>
      <c r="G99" s="26">
        <v>1014526118</v>
      </c>
      <c r="H99" s="22" t="s">
        <v>418</v>
      </c>
      <c r="I99" s="12">
        <v>13</v>
      </c>
      <c r="J99" s="12">
        <v>1</v>
      </c>
      <c r="K99" s="23">
        <v>15500</v>
      </c>
      <c r="L99" s="13">
        <f t="shared" si="10"/>
        <v>541</v>
      </c>
      <c r="M99" s="13">
        <f t="shared" si="11"/>
        <v>125</v>
      </c>
      <c r="N99" s="13">
        <f t="shared" si="12"/>
        <v>7166</v>
      </c>
      <c r="O99" s="13">
        <f t="shared" si="13"/>
        <v>6290</v>
      </c>
      <c r="P99" s="13">
        <f t="shared" si="15"/>
        <v>755</v>
      </c>
      <c r="Q99" s="13">
        <f t="shared" si="14"/>
        <v>54</v>
      </c>
      <c r="R99" s="14">
        <f t="shared" si="8"/>
        <v>809</v>
      </c>
      <c r="S99" s="15">
        <f t="shared" si="9"/>
        <v>6357</v>
      </c>
      <c r="T99" s="24" t="s">
        <v>33</v>
      </c>
      <c r="U99" s="17" t="s">
        <v>34</v>
      </c>
    </row>
    <row r="100" spans="1:21" ht="24.75" customHeight="1">
      <c r="A100" s="7">
        <v>96</v>
      </c>
      <c r="B100" s="35">
        <v>37</v>
      </c>
      <c r="C100" s="19" t="s">
        <v>419</v>
      </c>
      <c r="D100" s="20" t="s">
        <v>420</v>
      </c>
      <c r="E100" s="19" t="s">
        <v>67</v>
      </c>
      <c r="F100" s="31" t="s">
        <v>421</v>
      </c>
      <c r="G100" s="26">
        <v>1014526128</v>
      </c>
      <c r="H100" s="22" t="s">
        <v>422</v>
      </c>
      <c r="I100" s="12">
        <v>18</v>
      </c>
      <c r="J100" s="12">
        <v>3</v>
      </c>
      <c r="K100" s="23">
        <v>15500</v>
      </c>
      <c r="L100" s="13">
        <f t="shared" si="10"/>
        <v>750</v>
      </c>
      <c r="M100" s="13">
        <f t="shared" si="11"/>
        <v>375</v>
      </c>
      <c r="N100" s="13">
        <f t="shared" si="12"/>
        <v>10125</v>
      </c>
      <c r="O100" s="13">
        <f t="shared" si="13"/>
        <v>8710</v>
      </c>
      <c r="P100" s="13">
        <f t="shared" si="15"/>
        <v>1045</v>
      </c>
      <c r="Q100" s="13">
        <f t="shared" si="14"/>
        <v>76</v>
      </c>
      <c r="R100" s="14">
        <f t="shared" si="8"/>
        <v>1121</v>
      </c>
      <c r="S100" s="15">
        <f t="shared" si="9"/>
        <v>9004</v>
      </c>
      <c r="T100" s="24" t="s">
        <v>33</v>
      </c>
      <c r="U100" s="17" t="s">
        <v>34</v>
      </c>
    </row>
    <row r="101" spans="1:21" ht="24.75" customHeight="1">
      <c r="A101" s="7">
        <v>97</v>
      </c>
      <c r="B101" s="35">
        <v>37</v>
      </c>
      <c r="C101" s="19" t="s">
        <v>423</v>
      </c>
      <c r="D101" s="20" t="s">
        <v>174</v>
      </c>
      <c r="E101" s="19" t="s">
        <v>67</v>
      </c>
      <c r="F101" s="31" t="s">
        <v>424</v>
      </c>
      <c r="G101" s="26">
        <v>1014553511</v>
      </c>
      <c r="H101" s="22" t="s">
        <v>425</v>
      </c>
      <c r="I101" s="12">
        <v>0</v>
      </c>
      <c r="J101" s="12">
        <v>0</v>
      </c>
      <c r="K101" s="23">
        <v>15500</v>
      </c>
      <c r="L101" s="13">
        <f t="shared" si="10"/>
        <v>0</v>
      </c>
      <c r="M101" s="13">
        <f t="shared" si="11"/>
        <v>0</v>
      </c>
      <c r="N101" s="13">
        <f t="shared" si="12"/>
        <v>0</v>
      </c>
      <c r="O101" s="13">
        <f t="shared" si="13"/>
        <v>0</v>
      </c>
      <c r="P101" s="13">
        <f t="shared" si="15"/>
        <v>0</v>
      </c>
      <c r="Q101" s="13">
        <f t="shared" si="14"/>
        <v>0</v>
      </c>
      <c r="R101" s="14">
        <f t="shared" si="8"/>
        <v>0</v>
      </c>
      <c r="S101" s="15">
        <f t="shared" si="9"/>
        <v>0</v>
      </c>
      <c r="T101" s="24"/>
      <c r="U101" s="17"/>
    </row>
    <row r="102" spans="1:21" ht="24.75" customHeight="1">
      <c r="A102" s="7">
        <v>98</v>
      </c>
      <c r="B102" s="28">
        <v>50</v>
      </c>
      <c r="C102" s="9" t="s">
        <v>426</v>
      </c>
      <c r="D102" s="29" t="s">
        <v>427</v>
      </c>
      <c r="E102" s="9" t="s">
        <v>57</v>
      </c>
      <c r="F102" s="9" t="s">
        <v>428</v>
      </c>
      <c r="G102" s="30">
        <v>1013576547</v>
      </c>
      <c r="H102" s="30" t="s">
        <v>429</v>
      </c>
      <c r="I102" s="12">
        <v>31</v>
      </c>
      <c r="J102" s="12">
        <v>0</v>
      </c>
      <c r="K102" s="23">
        <v>20000</v>
      </c>
      <c r="L102" s="13">
        <f t="shared" si="10"/>
        <v>1666</v>
      </c>
      <c r="M102" s="13">
        <f t="shared" si="11"/>
        <v>0</v>
      </c>
      <c r="N102" s="13">
        <f t="shared" si="12"/>
        <v>21666</v>
      </c>
      <c r="O102" s="13">
        <f t="shared" si="13"/>
        <v>15000</v>
      </c>
      <c r="P102" s="13">
        <f t="shared" si="15"/>
        <v>1800</v>
      </c>
      <c r="Q102" s="13">
        <f t="shared" si="14"/>
        <v>163</v>
      </c>
      <c r="R102" s="14">
        <f t="shared" si="8"/>
        <v>1963</v>
      </c>
      <c r="S102" s="15">
        <f t="shared" si="9"/>
        <v>19703</v>
      </c>
      <c r="T102" s="24" t="s">
        <v>33</v>
      </c>
      <c r="U102" s="17" t="s">
        <v>34</v>
      </c>
    </row>
    <row r="103" spans="1:21" ht="24.75" customHeight="1">
      <c r="A103" s="7">
        <v>99</v>
      </c>
      <c r="B103" s="35">
        <v>50</v>
      </c>
      <c r="C103" s="31" t="s">
        <v>430</v>
      </c>
      <c r="D103" s="32" t="s">
        <v>431</v>
      </c>
      <c r="E103" s="31" t="s">
        <v>67</v>
      </c>
      <c r="F103" s="27" t="s">
        <v>432</v>
      </c>
      <c r="G103" s="22">
        <v>1013933044</v>
      </c>
      <c r="H103" s="22" t="s">
        <v>433</v>
      </c>
      <c r="I103" s="12">
        <v>23</v>
      </c>
      <c r="J103" s="12">
        <v>0</v>
      </c>
      <c r="K103" s="23">
        <v>15500</v>
      </c>
      <c r="L103" s="13">
        <f t="shared" si="10"/>
        <v>958</v>
      </c>
      <c r="M103" s="13">
        <f t="shared" si="11"/>
        <v>0</v>
      </c>
      <c r="N103" s="13">
        <f t="shared" si="12"/>
        <v>12458</v>
      </c>
      <c r="O103" s="13">
        <f t="shared" si="13"/>
        <v>11129</v>
      </c>
      <c r="P103" s="13">
        <f t="shared" si="15"/>
        <v>1335</v>
      </c>
      <c r="Q103" s="13">
        <f t="shared" si="14"/>
        <v>94</v>
      </c>
      <c r="R103" s="14">
        <f t="shared" si="8"/>
        <v>1429</v>
      </c>
      <c r="S103" s="15">
        <f t="shared" si="9"/>
        <v>11029</v>
      </c>
      <c r="T103" s="24" t="s">
        <v>33</v>
      </c>
      <c r="U103" s="17" t="s">
        <v>34</v>
      </c>
    </row>
    <row r="104" spans="1:21" ht="24.75" customHeight="1">
      <c r="A104" s="7">
        <v>100</v>
      </c>
      <c r="B104" s="35">
        <v>50</v>
      </c>
      <c r="C104" s="31" t="s">
        <v>434</v>
      </c>
      <c r="D104" s="32" t="s">
        <v>435</v>
      </c>
      <c r="E104" s="31" t="s">
        <v>67</v>
      </c>
      <c r="F104" s="27" t="s">
        <v>436</v>
      </c>
      <c r="G104" s="22">
        <v>1014502779</v>
      </c>
      <c r="H104" s="22" t="s">
        <v>437</v>
      </c>
      <c r="I104" s="12">
        <v>14</v>
      </c>
      <c r="J104" s="12">
        <v>3</v>
      </c>
      <c r="K104" s="23">
        <v>15500</v>
      </c>
      <c r="L104" s="13">
        <f t="shared" si="10"/>
        <v>583</v>
      </c>
      <c r="M104" s="13">
        <f t="shared" si="11"/>
        <v>375</v>
      </c>
      <c r="N104" s="13">
        <f t="shared" si="12"/>
        <v>7958</v>
      </c>
      <c r="O104" s="13">
        <f t="shared" si="13"/>
        <v>6774</v>
      </c>
      <c r="P104" s="13">
        <f t="shared" si="15"/>
        <v>813</v>
      </c>
      <c r="Q104" s="13">
        <f t="shared" si="14"/>
        <v>60</v>
      </c>
      <c r="R104" s="14">
        <f t="shared" si="8"/>
        <v>873</v>
      </c>
      <c r="S104" s="15">
        <f t="shared" si="9"/>
        <v>7085</v>
      </c>
      <c r="T104" s="24" t="s">
        <v>33</v>
      </c>
      <c r="U104" s="17" t="s">
        <v>34</v>
      </c>
    </row>
    <row r="105" spans="1:21" ht="24.75" customHeight="1">
      <c r="A105" s="7">
        <v>101</v>
      </c>
      <c r="B105" s="35">
        <v>50</v>
      </c>
      <c r="C105" s="32" t="s">
        <v>398</v>
      </c>
      <c r="D105" s="32" t="s">
        <v>438</v>
      </c>
      <c r="E105" s="31" t="s">
        <v>67</v>
      </c>
      <c r="F105" s="27" t="s">
        <v>439</v>
      </c>
      <c r="G105" s="26">
        <v>1014576505</v>
      </c>
      <c r="H105" s="22" t="s">
        <v>440</v>
      </c>
      <c r="I105" s="12">
        <v>12</v>
      </c>
      <c r="J105" s="12">
        <v>10</v>
      </c>
      <c r="K105" s="23">
        <v>15500</v>
      </c>
      <c r="L105" s="13">
        <f t="shared" si="10"/>
        <v>500</v>
      </c>
      <c r="M105" s="13">
        <f t="shared" si="11"/>
        <v>1250</v>
      </c>
      <c r="N105" s="13">
        <f t="shared" si="12"/>
        <v>7750</v>
      </c>
      <c r="O105" s="13">
        <f t="shared" si="13"/>
        <v>5806</v>
      </c>
      <c r="P105" s="13">
        <f t="shared" si="15"/>
        <v>697</v>
      </c>
      <c r="Q105" s="13">
        <f t="shared" si="14"/>
        <v>59</v>
      </c>
      <c r="R105" s="14">
        <f t="shared" si="8"/>
        <v>756</v>
      </c>
      <c r="S105" s="15">
        <f t="shared" si="9"/>
        <v>6994</v>
      </c>
      <c r="T105" s="24" t="s">
        <v>33</v>
      </c>
      <c r="U105" s="17" t="s">
        <v>34</v>
      </c>
    </row>
    <row r="106" spans="1:21" ht="24.75" customHeight="1">
      <c r="A106" s="7">
        <v>102</v>
      </c>
      <c r="B106" s="28">
        <v>56</v>
      </c>
      <c r="C106" s="9" t="s">
        <v>441</v>
      </c>
      <c r="D106" s="29" t="s">
        <v>442</v>
      </c>
      <c r="E106" s="9" t="s">
        <v>57</v>
      </c>
      <c r="F106" s="9" t="s">
        <v>443</v>
      </c>
      <c r="G106" s="30">
        <v>1013168202</v>
      </c>
      <c r="H106" s="30" t="s">
        <v>444</v>
      </c>
      <c r="I106" s="12">
        <v>31</v>
      </c>
      <c r="J106" s="12">
        <v>0</v>
      </c>
      <c r="K106" s="23">
        <v>20000</v>
      </c>
      <c r="L106" s="13">
        <f t="shared" si="10"/>
        <v>1666</v>
      </c>
      <c r="M106" s="13">
        <f t="shared" si="11"/>
        <v>0</v>
      </c>
      <c r="N106" s="13">
        <f t="shared" si="12"/>
        <v>21666</v>
      </c>
      <c r="O106" s="13">
        <f t="shared" si="13"/>
        <v>15000</v>
      </c>
      <c r="P106" s="13">
        <f t="shared" si="15"/>
        <v>1800</v>
      </c>
      <c r="Q106" s="13">
        <f t="shared" si="14"/>
        <v>163</v>
      </c>
      <c r="R106" s="14">
        <f t="shared" si="8"/>
        <v>1963</v>
      </c>
      <c r="S106" s="15">
        <f t="shared" si="9"/>
        <v>19703</v>
      </c>
      <c r="T106" s="24" t="s">
        <v>33</v>
      </c>
      <c r="U106" s="17" t="s">
        <v>34</v>
      </c>
    </row>
    <row r="107" spans="1:21" ht="24.75" customHeight="1">
      <c r="A107" s="7">
        <v>103</v>
      </c>
      <c r="B107" s="35">
        <v>56</v>
      </c>
      <c r="C107" s="31" t="s">
        <v>445</v>
      </c>
      <c r="D107" s="32" t="s">
        <v>446</v>
      </c>
      <c r="E107" s="31" t="s">
        <v>67</v>
      </c>
      <c r="F107" s="31" t="s">
        <v>447</v>
      </c>
      <c r="G107" s="22">
        <v>1014480909</v>
      </c>
      <c r="H107" s="22" t="s">
        <v>448</v>
      </c>
      <c r="I107" s="12">
        <v>0</v>
      </c>
      <c r="J107" s="12">
        <v>0</v>
      </c>
      <c r="K107" s="23">
        <v>15500</v>
      </c>
      <c r="L107" s="13">
        <f t="shared" si="10"/>
        <v>0</v>
      </c>
      <c r="M107" s="13">
        <f t="shared" si="11"/>
        <v>0</v>
      </c>
      <c r="N107" s="13">
        <f t="shared" si="12"/>
        <v>0</v>
      </c>
      <c r="O107" s="13">
        <f t="shared" si="13"/>
        <v>0</v>
      </c>
      <c r="P107" s="13">
        <f t="shared" si="15"/>
        <v>0</v>
      </c>
      <c r="Q107" s="13">
        <f t="shared" si="14"/>
        <v>0</v>
      </c>
      <c r="R107" s="14">
        <f t="shared" si="8"/>
        <v>0</v>
      </c>
      <c r="S107" s="15">
        <f t="shared" si="9"/>
        <v>0</v>
      </c>
      <c r="T107" s="16"/>
      <c r="U107" s="17"/>
    </row>
    <row r="108" spans="1:21" ht="24.75" customHeight="1">
      <c r="A108" s="7">
        <v>104</v>
      </c>
      <c r="B108" s="35">
        <v>56</v>
      </c>
      <c r="C108" s="31" t="s">
        <v>449</v>
      </c>
      <c r="D108" s="32" t="s">
        <v>450</v>
      </c>
      <c r="E108" s="31" t="s">
        <v>67</v>
      </c>
      <c r="F108" s="31" t="s">
        <v>451</v>
      </c>
      <c r="G108" s="22">
        <v>3711767503</v>
      </c>
      <c r="H108" s="22" t="s">
        <v>452</v>
      </c>
      <c r="I108" s="12">
        <v>0</v>
      </c>
      <c r="J108" s="12">
        <v>0</v>
      </c>
      <c r="K108" s="23">
        <v>15500</v>
      </c>
      <c r="L108" s="13">
        <f t="shared" si="10"/>
        <v>0</v>
      </c>
      <c r="M108" s="13">
        <f t="shared" si="11"/>
        <v>0</v>
      </c>
      <c r="N108" s="13">
        <f t="shared" si="12"/>
        <v>0</v>
      </c>
      <c r="O108" s="13">
        <f t="shared" si="13"/>
        <v>0</v>
      </c>
      <c r="P108" s="13">
        <f t="shared" si="15"/>
        <v>0</v>
      </c>
      <c r="Q108" s="13">
        <f t="shared" si="14"/>
        <v>0</v>
      </c>
      <c r="R108" s="14">
        <f t="shared" si="8"/>
        <v>0</v>
      </c>
      <c r="S108" s="15">
        <f t="shared" si="9"/>
        <v>0</v>
      </c>
      <c r="T108" s="24"/>
      <c r="U108" s="17"/>
    </row>
    <row r="109" spans="1:21" ht="24.75" customHeight="1">
      <c r="A109" s="7">
        <v>105</v>
      </c>
      <c r="B109" s="35">
        <v>56</v>
      </c>
      <c r="C109" s="31" t="s">
        <v>453</v>
      </c>
      <c r="D109" s="32" t="s">
        <v>454</v>
      </c>
      <c r="E109" s="31" t="s">
        <v>67</v>
      </c>
      <c r="F109" s="31" t="s">
        <v>455</v>
      </c>
      <c r="G109" s="22">
        <v>1014499464</v>
      </c>
      <c r="H109" s="22" t="s">
        <v>456</v>
      </c>
      <c r="I109" s="12">
        <v>0</v>
      </c>
      <c r="J109" s="12">
        <v>0</v>
      </c>
      <c r="K109" s="23">
        <v>15500</v>
      </c>
      <c r="L109" s="13">
        <f t="shared" si="10"/>
        <v>0</v>
      </c>
      <c r="M109" s="13">
        <f t="shared" si="11"/>
        <v>0</v>
      </c>
      <c r="N109" s="13">
        <f t="shared" si="12"/>
        <v>0</v>
      </c>
      <c r="O109" s="13">
        <f t="shared" si="13"/>
        <v>0</v>
      </c>
      <c r="P109" s="13">
        <f t="shared" si="15"/>
        <v>0</v>
      </c>
      <c r="Q109" s="13">
        <f t="shared" si="14"/>
        <v>0</v>
      </c>
      <c r="R109" s="14">
        <f t="shared" si="8"/>
        <v>0</v>
      </c>
      <c r="S109" s="15">
        <f t="shared" si="9"/>
        <v>0</v>
      </c>
      <c r="T109" s="24"/>
      <c r="U109" s="17"/>
    </row>
    <row r="110" spans="1:21" ht="24.75" customHeight="1">
      <c r="A110" s="7">
        <v>106</v>
      </c>
      <c r="B110" s="28">
        <v>61</v>
      </c>
      <c r="C110" s="9" t="s">
        <v>457</v>
      </c>
      <c r="D110" s="29" t="s">
        <v>458</v>
      </c>
      <c r="E110" s="9" t="s">
        <v>57</v>
      </c>
      <c r="F110" s="9" t="s">
        <v>459</v>
      </c>
      <c r="G110" s="30">
        <v>1013576556</v>
      </c>
      <c r="H110" s="30" t="s">
        <v>460</v>
      </c>
      <c r="I110" s="12">
        <v>31</v>
      </c>
      <c r="J110" s="12">
        <v>0</v>
      </c>
      <c r="K110" s="23">
        <v>20000</v>
      </c>
      <c r="L110" s="13">
        <f t="shared" si="10"/>
        <v>1666</v>
      </c>
      <c r="M110" s="13">
        <f t="shared" si="11"/>
        <v>0</v>
      </c>
      <c r="N110" s="13">
        <f t="shared" si="12"/>
        <v>21666</v>
      </c>
      <c r="O110" s="13">
        <f t="shared" si="13"/>
        <v>15000</v>
      </c>
      <c r="P110" s="13">
        <f t="shared" si="15"/>
        <v>1800</v>
      </c>
      <c r="Q110" s="13">
        <f t="shared" si="14"/>
        <v>163</v>
      </c>
      <c r="R110" s="14">
        <f t="shared" si="8"/>
        <v>1963</v>
      </c>
      <c r="S110" s="15">
        <f t="shared" si="9"/>
        <v>19703</v>
      </c>
      <c r="T110" s="24" t="s">
        <v>33</v>
      </c>
      <c r="U110" s="17" t="s">
        <v>34</v>
      </c>
    </row>
    <row r="111" spans="1:21" ht="24.75" customHeight="1">
      <c r="A111" s="7">
        <v>107</v>
      </c>
      <c r="B111" s="35">
        <v>61</v>
      </c>
      <c r="C111" s="31" t="s">
        <v>410</v>
      </c>
      <c r="D111" s="32" t="s">
        <v>461</v>
      </c>
      <c r="E111" s="31" t="s">
        <v>67</v>
      </c>
      <c r="F111" s="31" t="s">
        <v>462</v>
      </c>
      <c r="G111" s="22">
        <v>1013455002</v>
      </c>
      <c r="H111" s="22" t="s">
        <v>463</v>
      </c>
      <c r="I111" s="12">
        <v>31</v>
      </c>
      <c r="J111" s="12">
        <v>5</v>
      </c>
      <c r="K111" s="23">
        <v>16000</v>
      </c>
      <c r="L111" s="13">
        <f t="shared" si="10"/>
        <v>1333</v>
      </c>
      <c r="M111" s="13">
        <f t="shared" si="11"/>
        <v>645</v>
      </c>
      <c r="N111" s="13">
        <f t="shared" si="12"/>
        <v>17978</v>
      </c>
      <c r="O111" s="13">
        <f t="shared" si="13"/>
        <v>15000</v>
      </c>
      <c r="P111" s="13">
        <f t="shared" si="15"/>
        <v>1800</v>
      </c>
      <c r="Q111" s="13">
        <f t="shared" si="14"/>
        <v>135</v>
      </c>
      <c r="R111" s="14">
        <f t="shared" si="8"/>
        <v>1935</v>
      </c>
      <c r="S111" s="15">
        <f t="shared" si="9"/>
        <v>16043</v>
      </c>
      <c r="T111" s="24" t="s">
        <v>33</v>
      </c>
      <c r="U111" s="17" t="s">
        <v>34</v>
      </c>
    </row>
    <row r="112" spans="1:21" ht="24.75" customHeight="1">
      <c r="A112" s="7">
        <v>108</v>
      </c>
      <c r="B112" s="35">
        <v>61</v>
      </c>
      <c r="C112" s="31" t="s">
        <v>464</v>
      </c>
      <c r="D112" s="20" t="s">
        <v>465</v>
      </c>
      <c r="E112" s="31" t="s">
        <v>67</v>
      </c>
      <c r="F112" s="27" t="s">
        <v>466</v>
      </c>
      <c r="G112" s="22">
        <v>6714401698</v>
      </c>
      <c r="H112" s="22" t="s">
        <v>467</v>
      </c>
      <c r="I112" s="12">
        <v>31</v>
      </c>
      <c r="J112" s="12">
        <v>9</v>
      </c>
      <c r="K112" s="23">
        <v>15500</v>
      </c>
      <c r="L112" s="13">
        <f t="shared" si="10"/>
        <v>1291</v>
      </c>
      <c r="M112" s="13">
        <f t="shared" si="11"/>
        <v>1125</v>
      </c>
      <c r="N112" s="13">
        <f t="shared" si="12"/>
        <v>17916</v>
      </c>
      <c r="O112" s="13">
        <f t="shared" si="13"/>
        <v>15000</v>
      </c>
      <c r="P112" s="13">
        <f t="shared" si="15"/>
        <v>1800</v>
      </c>
      <c r="Q112" s="13">
        <f t="shared" si="14"/>
        <v>135</v>
      </c>
      <c r="R112" s="14">
        <f t="shared" si="8"/>
        <v>1935</v>
      </c>
      <c r="S112" s="15">
        <f t="shared" si="9"/>
        <v>15981</v>
      </c>
      <c r="T112" s="24" t="s">
        <v>33</v>
      </c>
      <c r="U112" s="17" t="s">
        <v>34</v>
      </c>
    </row>
    <row r="113" spans="1:21" ht="24.75" customHeight="1">
      <c r="A113" s="7">
        <v>109</v>
      </c>
      <c r="B113" s="35">
        <v>61</v>
      </c>
      <c r="C113" s="31" t="s">
        <v>395</v>
      </c>
      <c r="D113" s="20" t="s">
        <v>344</v>
      </c>
      <c r="E113" s="31" t="s">
        <v>67</v>
      </c>
      <c r="F113" s="27" t="s">
        <v>468</v>
      </c>
      <c r="G113" s="22">
        <v>1013697959</v>
      </c>
      <c r="H113" s="22" t="s">
        <v>469</v>
      </c>
      <c r="I113" s="12">
        <v>31</v>
      </c>
      <c r="J113" s="12">
        <v>5</v>
      </c>
      <c r="K113" s="23">
        <v>16000</v>
      </c>
      <c r="L113" s="13">
        <f t="shared" si="10"/>
        <v>1333</v>
      </c>
      <c r="M113" s="13">
        <f t="shared" si="11"/>
        <v>645</v>
      </c>
      <c r="N113" s="13">
        <f t="shared" si="12"/>
        <v>17978</v>
      </c>
      <c r="O113" s="13">
        <f t="shared" si="13"/>
        <v>15000</v>
      </c>
      <c r="P113" s="13">
        <f t="shared" si="15"/>
        <v>1800</v>
      </c>
      <c r="Q113" s="13">
        <f t="shared" si="14"/>
        <v>135</v>
      </c>
      <c r="R113" s="14">
        <f t="shared" si="8"/>
        <v>1935</v>
      </c>
      <c r="S113" s="15">
        <f t="shared" si="9"/>
        <v>16043</v>
      </c>
      <c r="T113" s="24" t="s">
        <v>33</v>
      </c>
      <c r="U113" s="17" t="s">
        <v>34</v>
      </c>
    </row>
    <row r="114" spans="1:21" ht="24.75" customHeight="1">
      <c r="A114" s="7">
        <v>110</v>
      </c>
      <c r="B114" s="35">
        <v>61</v>
      </c>
      <c r="C114" s="31" t="s">
        <v>470</v>
      </c>
      <c r="D114" s="32" t="s">
        <v>471</v>
      </c>
      <c r="E114" s="31" t="s">
        <v>67</v>
      </c>
      <c r="F114" s="27" t="s">
        <v>472</v>
      </c>
      <c r="G114" s="22">
        <v>1013696168</v>
      </c>
      <c r="H114" s="22" t="s">
        <v>473</v>
      </c>
      <c r="I114" s="12">
        <v>31</v>
      </c>
      <c r="J114" s="12">
        <v>5</v>
      </c>
      <c r="K114" s="23">
        <v>16000</v>
      </c>
      <c r="L114" s="13">
        <f t="shared" si="10"/>
        <v>1333</v>
      </c>
      <c r="M114" s="13">
        <f t="shared" si="11"/>
        <v>645</v>
      </c>
      <c r="N114" s="13">
        <f t="shared" si="12"/>
        <v>17978</v>
      </c>
      <c r="O114" s="13">
        <f t="shared" si="13"/>
        <v>15000</v>
      </c>
      <c r="P114" s="13">
        <f t="shared" si="15"/>
        <v>1800</v>
      </c>
      <c r="Q114" s="13">
        <f t="shared" si="14"/>
        <v>135</v>
      </c>
      <c r="R114" s="14">
        <f t="shared" si="8"/>
        <v>1935</v>
      </c>
      <c r="S114" s="15">
        <f t="shared" si="9"/>
        <v>16043</v>
      </c>
      <c r="T114" s="24" t="s">
        <v>33</v>
      </c>
      <c r="U114" s="17" t="s">
        <v>34</v>
      </c>
    </row>
    <row r="115" spans="1:21" ht="24.75" customHeight="1">
      <c r="A115" s="7">
        <v>111</v>
      </c>
      <c r="B115" s="35">
        <v>61</v>
      </c>
      <c r="C115" s="31" t="s">
        <v>474</v>
      </c>
      <c r="D115" s="20" t="s">
        <v>416</v>
      </c>
      <c r="E115" s="31" t="s">
        <v>67</v>
      </c>
      <c r="F115" s="21" t="s">
        <v>475</v>
      </c>
      <c r="G115" s="22">
        <v>1014099086</v>
      </c>
      <c r="H115" s="22" t="s">
        <v>476</v>
      </c>
      <c r="I115" s="12">
        <v>25</v>
      </c>
      <c r="J115" s="12">
        <v>0</v>
      </c>
      <c r="K115" s="23">
        <v>15500</v>
      </c>
      <c r="L115" s="13">
        <f t="shared" si="10"/>
        <v>1041</v>
      </c>
      <c r="M115" s="13">
        <f t="shared" si="11"/>
        <v>0</v>
      </c>
      <c r="N115" s="13">
        <f t="shared" si="12"/>
        <v>13541</v>
      </c>
      <c r="O115" s="13">
        <f t="shared" si="13"/>
        <v>12097</v>
      </c>
      <c r="P115" s="13">
        <f t="shared" si="15"/>
        <v>1452</v>
      </c>
      <c r="Q115" s="13">
        <f t="shared" si="14"/>
        <v>102</v>
      </c>
      <c r="R115" s="14">
        <f t="shared" si="8"/>
        <v>1554</v>
      </c>
      <c r="S115" s="15">
        <f t="shared" si="9"/>
        <v>11987</v>
      </c>
      <c r="T115" s="24" t="s">
        <v>33</v>
      </c>
      <c r="U115" s="17" t="s">
        <v>34</v>
      </c>
    </row>
    <row r="116" spans="1:21" ht="24.75" customHeight="1">
      <c r="A116" s="7">
        <v>112</v>
      </c>
      <c r="B116" s="35">
        <v>61</v>
      </c>
      <c r="C116" s="31" t="s">
        <v>477</v>
      </c>
      <c r="D116" s="20" t="s">
        <v>478</v>
      </c>
      <c r="E116" s="31" t="s">
        <v>67</v>
      </c>
      <c r="F116" s="21" t="s">
        <v>479</v>
      </c>
      <c r="G116" s="22">
        <v>1014099085</v>
      </c>
      <c r="H116" s="22" t="s">
        <v>480</v>
      </c>
      <c r="I116" s="12">
        <v>20</v>
      </c>
      <c r="J116" s="12">
        <v>3</v>
      </c>
      <c r="K116" s="23">
        <v>15500</v>
      </c>
      <c r="L116" s="13">
        <f t="shared" si="10"/>
        <v>833</v>
      </c>
      <c r="M116" s="13">
        <f t="shared" si="11"/>
        <v>375</v>
      </c>
      <c r="N116" s="13">
        <f t="shared" si="12"/>
        <v>11208</v>
      </c>
      <c r="O116" s="13">
        <f t="shared" si="13"/>
        <v>9677</v>
      </c>
      <c r="P116" s="13">
        <f t="shared" si="15"/>
        <v>1161</v>
      </c>
      <c r="Q116" s="13">
        <f t="shared" si="14"/>
        <v>85</v>
      </c>
      <c r="R116" s="14">
        <f t="shared" si="8"/>
        <v>1246</v>
      </c>
      <c r="S116" s="15">
        <f t="shared" si="9"/>
        <v>9962</v>
      </c>
      <c r="T116" s="24" t="s">
        <v>33</v>
      </c>
      <c r="U116" s="17" t="s">
        <v>34</v>
      </c>
    </row>
    <row r="117" spans="1:21" ht="24.75" customHeight="1">
      <c r="A117" s="7">
        <v>113</v>
      </c>
      <c r="B117" s="35">
        <v>61</v>
      </c>
      <c r="C117" s="36" t="s">
        <v>481</v>
      </c>
      <c r="D117" s="20" t="s">
        <v>356</v>
      </c>
      <c r="E117" s="36" t="s">
        <v>67</v>
      </c>
      <c r="F117" s="21" t="s">
        <v>482</v>
      </c>
      <c r="G117" s="37">
        <v>1014126446</v>
      </c>
      <c r="H117" s="37" t="s">
        <v>483</v>
      </c>
      <c r="I117" s="12">
        <v>23</v>
      </c>
      <c r="J117" s="12">
        <v>0</v>
      </c>
      <c r="K117" s="23">
        <v>15500</v>
      </c>
      <c r="L117" s="13">
        <f>ROUND(((K117/31*I117)*8.33%),)</f>
        <v>958</v>
      </c>
      <c r="M117" s="13">
        <f>ROUND(((((K117/31)/8)*2)*J117),)</f>
        <v>0</v>
      </c>
      <c r="N117" s="13">
        <f>ROUND(((K117/31*I117)+L117+M117),)</f>
        <v>12458</v>
      </c>
      <c r="O117" s="13">
        <f>ROUND((15000/31*I117),)</f>
        <v>11129</v>
      </c>
      <c r="P117" s="13">
        <f>ROUND((O117*12/100),)</f>
        <v>1335</v>
      </c>
      <c r="Q117" s="13">
        <f>ROUNDUP((N117*0.75/100),)</f>
        <v>94</v>
      </c>
      <c r="R117" s="14">
        <f>(P117+Q117)</f>
        <v>1429</v>
      </c>
      <c r="S117" s="15">
        <f>(N117-R117)</f>
        <v>11029</v>
      </c>
      <c r="T117" s="24" t="s">
        <v>33</v>
      </c>
      <c r="U117" s="17" t="s">
        <v>34</v>
      </c>
    </row>
    <row r="118" spans="1:21" ht="24.75" customHeight="1">
      <c r="A118" s="7">
        <v>114</v>
      </c>
      <c r="B118" s="35">
        <v>61</v>
      </c>
      <c r="C118" s="31" t="s">
        <v>86</v>
      </c>
      <c r="D118" s="20" t="s">
        <v>484</v>
      </c>
      <c r="E118" s="31" t="s">
        <v>67</v>
      </c>
      <c r="F118" s="21" t="s">
        <v>485</v>
      </c>
      <c r="G118" s="22">
        <v>1014126588</v>
      </c>
      <c r="H118" s="22" t="s">
        <v>486</v>
      </c>
      <c r="I118" s="12">
        <v>0</v>
      </c>
      <c r="J118" s="12">
        <v>0</v>
      </c>
      <c r="K118" s="23">
        <v>15500</v>
      </c>
      <c r="L118" s="13">
        <f t="shared" si="10"/>
        <v>0</v>
      </c>
      <c r="M118" s="13">
        <f t="shared" si="11"/>
        <v>0</v>
      </c>
      <c r="N118" s="13">
        <f t="shared" si="12"/>
        <v>0</v>
      </c>
      <c r="O118" s="13">
        <f t="shared" si="13"/>
        <v>0</v>
      </c>
      <c r="P118" s="13">
        <f t="shared" si="15"/>
        <v>0</v>
      </c>
      <c r="Q118" s="13">
        <f t="shared" si="14"/>
        <v>0</v>
      </c>
      <c r="R118" s="14">
        <f t="shared" si="8"/>
        <v>0</v>
      </c>
      <c r="S118" s="15">
        <f t="shared" si="9"/>
        <v>0</v>
      </c>
      <c r="T118" s="16"/>
      <c r="U118" s="17"/>
    </row>
    <row r="119" spans="1:21" ht="24.75" customHeight="1">
      <c r="A119" s="7">
        <v>115</v>
      </c>
      <c r="B119" s="35">
        <v>61</v>
      </c>
      <c r="C119" s="31" t="s">
        <v>487</v>
      </c>
      <c r="D119" s="32" t="s">
        <v>488</v>
      </c>
      <c r="E119" s="31" t="s">
        <v>67</v>
      </c>
      <c r="F119" s="27" t="s">
        <v>489</v>
      </c>
      <c r="G119" s="22">
        <v>1013917694</v>
      </c>
      <c r="H119" s="22" t="s">
        <v>490</v>
      </c>
      <c r="I119" s="12">
        <v>20</v>
      </c>
      <c r="J119" s="12">
        <v>3</v>
      </c>
      <c r="K119" s="23">
        <v>15500</v>
      </c>
      <c r="L119" s="13">
        <f t="shared" si="10"/>
        <v>833</v>
      </c>
      <c r="M119" s="13">
        <f t="shared" si="11"/>
        <v>375</v>
      </c>
      <c r="N119" s="13">
        <f t="shared" si="12"/>
        <v>11208</v>
      </c>
      <c r="O119" s="13">
        <f t="shared" si="13"/>
        <v>9677</v>
      </c>
      <c r="P119" s="13">
        <f>ROUND((O119*12/100),)</f>
        <v>1161</v>
      </c>
      <c r="Q119" s="13">
        <f t="shared" si="14"/>
        <v>85</v>
      </c>
      <c r="R119" s="14">
        <f>(P119+Q119)</f>
        <v>1246</v>
      </c>
      <c r="S119" s="15">
        <f>(N119-R119)</f>
        <v>9962</v>
      </c>
      <c r="T119" s="24" t="s">
        <v>33</v>
      </c>
      <c r="U119" s="17" t="s">
        <v>34</v>
      </c>
    </row>
    <row r="120" spans="1:21" ht="24.75" customHeight="1">
      <c r="A120" s="7">
        <v>116</v>
      </c>
      <c r="B120" s="35">
        <v>61</v>
      </c>
      <c r="C120" s="31" t="s">
        <v>491</v>
      </c>
      <c r="D120" s="20" t="s">
        <v>123</v>
      </c>
      <c r="E120" s="31" t="s">
        <v>67</v>
      </c>
      <c r="F120" s="21" t="s">
        <v>492</v>
      </c>
      <c r="G120" s="22">
        <v>1014197928</v>
      </c>
      <c r="H120" s="22" t="s">
        <v>493</v>
      </c>
      <c r="I120" s="12">
        <v>8</v>
      </c>
      <c r="J120" s="12">
        <v>1</v>
      </c>
      <c r="K120" s="23">
        <v>15500</v>
      </c>
      <c r="L120" s="13">
        <f t="shared" si="10"/>
        <v>333</v>
      </c>
      <c r="M120" s="13">
        <f t="shared" si="11"/>
        <v>125</v>
      </c>
      <c r="N120" s="13">
        <f t="shared" si="12"/>
        <v>4458</v>
      </c>
      <c r="O120" s="13">
        <f t="shared" si="13"/>
        <v>3871</v>
      </c>
      <c r="P120" s="13">
        <f t="shared" si="15"/>
        <v>465</v>
      </c>
      <c r="Q120" s="13">
        <f t="shared" si="14"/>
        <v>34</v>
      </c>
      <c r="R120" s="14">
        <f t="shared" si="8"/>
        <v>499</v>
      </c>
      <c r="S120" s="15">
        <f t="shared" si="9"/>
        <v>3959</v>
      </c>
      <c r="T120" s="24" t="s">
        <v>33</v>
      </c>
      <c r="U120" s="17" t="s">
        <v>34</v>
      </c>
    </row>
    <row r="121" spans="1:21" ht="24.75" customHeight="1">
      <c r="A121" s="7">
        <v>117</v>
      </c>
      <c r="B121" s="35">
        <v>61</v>
      </c>
      <c r="C121" s="31" t="s">
        <v>494</v>
      </c>
      <c r="D121" s="40" t="s">
        <v>495</v>
      </c>
      <c r="E121" s="31" t="s">
        <v>67</v>
      </c>
      <c r="F121" s="21" t="s">
        <v>496</v>
      </c>
      <c r="G121" s="22">
        <v>1014282644</v>
      </c>
      <c r="H121" s="22" t="s">
        <v>497</v>
      </c>
      <c r="I121" s="12">
        <v>22</v>
      </c>
      <c r="J121" s="12">
        <v>0</v>
      </c>
      <c r="K121" s="23">
        <v>15500</v>
      </c>
      <c r="L121" s="13">
        <f t="shared" si="10"/>
        <v>916</v>
      </c>
      <c r="M121" s="13">
        <f t="shared" si="11"/>
        <v>0</v>
      </c>
      <c r="N121" s="13">
        <f t="shared" si="12"/>
        <v>11916</v>
      </c>
      <c r="O121" s="13">
        <f t="shared" si="13"/>
        <v>10645</v>
      </c>
      <c r="P121" s="13">
        <f t="shared" si="15"/>
        <v>1277</v>
      </c>
      <c r="Q121" s="13">
        <f t="shared" si="14"/>
        <v>90</v>
      </c>
      <c r="R121" s="14">
        <f t="shared" si="8"/>
        <v>1367</v>
      </c>
      <c r="S121" s="15">
        <f t="shared" si="9"/>
        <v>10549</v>
      </c>
      <c r="T121" s="24" t="s">
        <v>33</v>
      </c>
      <c r="U121" s="17" t="s">
        <v>34</v>
      </c>
    </row>
    <row r="122" spans="1:21" ht="24.75" customHeight="1">
      <c r="A122" s="7">
        <v>118</v>
      </c>
      <c r="B122" s="35">
        <v>61</v>
      </c>
      <c r="C122" s="31" t="s">
        <v>498</v>
      </c>
      <c r="D122" s="40" t="s">
        <v>499</v>
      </c>
      <c r="E122" s="31" t="s">
        <v>67</v>
      </c>
      <c r="F122" s="21" t="s">
        <v>500</v>
      </c>
      <c r="G122" s="22">
        <v>1014282637</v>
      </c>
      <c r="H122" s="22" t="s">
        <v>501</v>
      </c>
      <c r="I122" s="12">
        <v>0</v>
      </c>
      <c r="J122" s="12">
        <v>0</v>
      </c>
      <c r="K122" s="23">
        <v>15500</v>
      </c>
      <c r="L122" s="13">
        <f t="shared" si="10"/>
        <v>0</v>
      </c>
      <c r="M122" s="13">
        <f t="shared" si="11"/>
        <v>0</v>
      </c>
      <c r="N122" s="13">
        <f t="shared" si="12"/>
        <v>0</v>
      </c>
      <c r="O122" s="13">
        <f t="shared" si="13"/>
        <v>0</v>
      </c>
      <c r="P122" s="13">
        <f t="shared" si="15"/>
        <v>0</v>
      </c>
      <c r="Q122" s="13">
        <f t="shared" si="14"/>
        <v>0</v>
      </c>
      <c r="R122" s="14">
        <f t="shared" si="8"/>
        <v>0</v>
      </c>
      <c r="S122" s="15">
        <f t="shared" si="9"/>
        <v>0</v>
      </c>
      <c r="T122" s="16"/>
      <c r="U122" s="17"/>
    </row>
    <row r="123" spans="1:21" ht="24.75" customHeight="1">
      <c r="A123" s="7">
        <v>119</v>
      </c>
      <c r="B123" s="35">
        <v>61</v>
      </c>
      <c r="C123" s="31" t="s">
        <v>502</v>
      </c>
      <c r="D123" s="40" t="s">
        <v>503</v>
      </c>
      <c r="E123" s="31" t="s">
        <v>67</v>
      </c>
      <c r="F123" s="21" t="s">
        <v>504</v>
      </c>
      <c r="G123" s="22">
        <v>1014328547</v>
      </c>
      <c r="H123" s="22" t="s">
        <v>505</v>
      </c>
      <c r="I123" s="12">
        <v>25</v>
      </c>
      <c r="J123" s="12">
        <v>0</v>
      </c>
      <c r="K123" s="23">
        <v>15500</v>
      </c>
      <c r="L123" s="13">
        <f t="shared" si="10"/>
        <v>1041</v>
      </c>
      <c r="M123" s="13">
        <f t="shared" si="11"/>
        <v>0</v>
      </c>
      <c r="N123" s="13">
        <f t="shared" si="12"/>
        <v>13541</v>
      </c>
      <c r="O123" s="13">
        <f t="shared" si="13"/>
        <v>12097</v>
      </c>
      <c r="P123" s="13">
        <f t="shared" si="15"/>
        <v>1452</v>
      </c>
      <c r="Q123" s="13">
        <f t="shared" si="14"/>
        <v>102</v>
      </c>
      <c r="R123" s="14">
        <f t="shared" si="8"/>
        <v>1554</v>
      </c>
      <c r="S123" s="15">
        <f t="shared" si="9"/>
        <v>11987</v>
      </c>
      <c r="T123" s="24" t="s">
        <v>33</v>
      </c>
      <c r="U123" s="17" t="s">
        <v>34</v>
      </c>
    </row>
    <row r="124" spans="1:21" ht="24.75" customHeight="1">
      <c r="A124" s="7">
        <v>120</v>
      </c>
      <c r="B124" s="35">
        <v>61</v>
      </c>
      <c r="C124" s="31" t="s">
        <v>506</v>
      </c>
      <c r="D124" s="40" t="s">
        <v>507</v>
      </c>
      <c r="E124" s="31" t="s">
        <v>67</v>
      </c>
      <c r="F124" s="21" t="s">
        <v>508</v>
      </c>
      <c r="G124" s="26" t="s">
        <v>509</v>
      </c>
      <c r="H124" s="22" t="s">
        <v>510</v>
      </c>
      <c r="I124" s="12">
        <v>18</v>
      </c>
      <c r="J124" s="12">
        <v>3</v>
      </c>
      <c r="K124" s="23">
        <v>15500</v>
      </c>
      <c r="L124" s="13">
        <f t="shared" si="10"/>
        <v>750</v>
      </c>
      <c r="M124" s="13">
        <f t="shared" si="11"/>
        <v>375</v>
      </c>
      <c r="N124" s="13">
        <f t="shared" si="12"/>
        <v>10125</v>
      </c>
      <c r="O124" s="13">
        <f t="shared" si="13"/>
        <v>8710</v>
      </c>
      <c r="P124" s="13">
        <f t="shared" si="15"/>
        <v>1045</v>
      </c>
      <c r="Q124" s="13">
        <f t="shared" si="14"/>
        <v>76</v>
      </c>
      <c r="R124" s="14">
        <f t="shared" si="8"/>
        <v>1121</v>
      </c>
      <c r="S124" s="15">
        <f t="shared" si="9"/>
        <v>9004</v>
      </c>
      <c r="T124" s="24" t="s">
        <v>33</v>
      </c>
      <c r="U124" s="17" t="s">
        <v>34</v>
      </c>
    </row>
    <row r="125" spans="1:21" ht="24.75" customHeight="1">
      <c r="A125" s="7">
        <v>121</v>
      </c>
      <c r="B125" s="35">
        <v>61</v>
      </c>
      <c r="C125" s="31" t="s">
        <v>511</v>
      </c>
      <c r="D125" s="40" t="s">
        <v>512</v>
      </c>
      <c r="E125" s="31" t="s">
        <v>67</v>
      </c>
      <c r="F125" s="21" t="s">
        <v>513</v>
      </c>
      <c r="G125" s="26">
        <v>1014223041</v>
      </c>
      <c r="H125" s="22" t="s">
        <v>514</v>
      </c>
      <c r="I125" s="12">
        <v>16</v>
      </c>
      <c r="J125" s="12">
        <v>3</v>
      </c>
      <c r="K125" s="23">
        <v>15500</v>
      </c>
      <c r="L125" s="13">
        <f t="shared" si="10"/>
        <v>666</v>
      </c>
      <c r="M125" s="13">
        <f t="shared" si="11"/>
        <v>375</v>
      </c>
      <c r="N125" s="13">
        <f t="shared" si="12"/>
        <v>9041</v>
      </c>
      <c r="O125" s="13">
        <f t="shared" si="13"/>
        <v>7742</v>
      </c>
      <c r="P125" s="13">
        <f t="shared" si="15"/>
        <v>929</v>
      </c>
      <c r="Q125" s="13">
        <f t="shared" si="14"/>
        <v>68</v>
      </c>
      <c r="R125" s="14">
        <f t="shared" si="8"/>
        <v>997</v>
      </c>
      <c r="S125" s="15">
        <f t="shared" si="9"/>
        <v>8044</v>
      </c>
      <c r="T125" s="24" t="s">
        <v>33</v>
      </c>
      <c r="U125" s="17" t="s">
        <v>34</v>
      </c>
    </row>
    <row r="126" spans="1:21" ht="24.75" customHeight="1">
      <c r="A126" s="7">
        <v>122</v>
      </c>
      <c r="B126" s="35">
        <v>61</v>
      </c>
      <c r="C126" s="31" t="s">
        <v>515</v>
      </c>
      <c r="D126" s="40" t="s">
        <v>304</v>
      </c>
      <c r="E126" s="31" t="s">
        <v>67</v>
      </c>
      <c r="F126" s="21" t="s">
        <v>516</v>
      </c>
      <c r="G126" s="26">
        <v>1014438655</v>
      </c>
      <c r="H126" s="22" t="s">
        <v>517</v>
      </c>
      <c r="I126" s="12">
        <v>31</v>
      </c>
      <c r="J126" s="12">
        <v>1</v>
      </c>
      <c r="K126" s="23">
        <v>15500</v>
      </c>
      <c r="L126" s="13">
        <f t="shared" si="10"/>
        <v>1291</v>
      </c>
      <c r="M126" s="13">
        <f t="shared" si="11"/>
        <v>125</v>
      </c>
      <c r="N126" s="13">
        <f t="shared" si="12"/>
        <v>16916</v>
      </c>
      <c r="O126" s="13">
        <f t="shared" si="13"/>
        <v>15000</v>
      </c>
      <c r="P126" s="13">
        <f t="shared" si="15"/>
        <v>1800</v>
      </c>
      <c r="Q126" s="13">
        <f t="shared" si="14"/>
        <v>127</v>
      </c>
      <c r="R126" s="14">
        <f t="shared" si="8"/>
        <v>1927</v>
      </c>
      <c r="S126" s="15">
        <f t="shared" si="9"/>
        <v>14989</v>
      </c>
      <c r="T126" s="24" t="s">
        <v>33</v>
      </c>
      <c r="U126" s="17" t="s">
        <v>34</v>
      </c>
    </row>
    <row r="127" spans="1:21" ht="24.75" customHeight="1">
      <c r="A127" s="7">
        <v>123</v>
      </c>
      <c r="B127" s="35">
        <v>61</v>
      </c>
      <c r="C127" s="31" t="s">
        <v>518</v>
      </c>
      <c r="D127" s="40" t="s">
        <v>519</v>
      </c>
      <c r="E127" s="31" t="s">
        <v>67</v>
      </c>
      <c r="F127" s="21" t="s">
        <v>520</v>
      </c>
      <c r="G127" s="26">
        <v>1014443046</v>
      </c>
      <c r="H127" s="22" t="s">
        <v>521</v>
      </c>
      <c r="I127" s="12">
        <v>16</v>
      </c>
      <c r="J127" s="12">
        <v>3</v>
      </c>
      <c r="K127" s="23">
        <v>15500</v>
      </c>
      <c r="L127" s="13">
        <f t="shared" si="10"/>
        <v>666</v>
      </c>
      <c r="M127" s="13">
        <f t="shared" si="11"/>
        <v>375</v>
      </c>
      <c r="N127" s="13">
        <f t="shared" si="12"/>
        <v>9041</v>
      </c>
      <c r="O127" s="13">
        <f t="shared" si="13"/>
        <v>7742</v>
      </c>
      <c r="P127" s="13">
        <f t="shared" si="15"/>
        <v>929</v>
      </c>
      <c r="Q127" s="13">
        <f t="shared" si="14"/>
        <v>68</v>
      </c>
      <c r="R127" s="14">
        <f t="shared" si="8"/>
        <v>997</v>
      </c>
      <c r="S127" s="15">
        <f t="shared" si="9"/>
        <v>8044</v>
      </c>
      <c r="T127" s="24" t="s">
        <v>33</v>
      </c>
      <c r="U127" s="17" t="s">
        <v>34</v>
      </c>
    </row>
    <row r="128" spans="1:21" ht="24.75" customHeight="1">
      <c r="A128" s="7">
        <v>124</v>
      </c>
      <c r="B128" s="35">
        <v>61</v>
      </c>
      <c r="C128" s="31" t="s">
        <v>522</v>
      </c>
      <c r="D128" s="20" t="s">
        <v>523</v>
      </c>
      <c r="E128" s="31" t="s">
        <v>67</v>
      </c>
      <c r="F128" s="27" t="s">
        <v>524</v>
      </c>
      <c r="G128" s="26">
        <v>1014499763</v>
      </c>
      <c r="H128" s="22" t="s">
        <v>525</v>
      </c>
      <c r="I128" s="12">
        <v>17</v>
      </c>
      <c r="J128" s="12">
        <v>3</v>
      </c>
      <c r="K128" s="23">
        <v>15500</v>
      </c>
      <c r="L128" s="13">
        <f t="shared" si="10"/>
        <v>708</v>
      </c>
      <c r="M128" s="13">
        <f t="shared" si="11"/>
        <v>375</v>
      </c>
      <c r="N128" s="13">
        <f t="shared" si="12"/>
        <v>9583</v>
      </c>
      <c r="O128" s="13">
        <f t="shared" si="13"/>
        <v>8226</v>
      </c>
      <c r="P128" s="13">
        <f t="shared" si="15"/>
        <v>987</v>
      </c>
      <c r="Q128" s="13">
        <f t="shared" si="14"/>
        <v>72</v>
      </c>
      <c r="R128" s="14">
        <f t="shared" si="8"/>
        <v>1059</v>
      </c>
      <c r="S128" s="15">
        <f t="shared" si="9"/>
        <v>8524</v>
      </c>
      <c r="T128" s="24" t="s">
        <v>33</v>
      </c>
      <c r="U128" s="17" t="s">
        <v>34</v>
      </c>
    </row>
    <row r="129" spans="1:21" ht="24.75" customHeight="1">
      <c r="A129" s="7">
        <v>125</v>
      </c>
      <c r="B129" s="35">
        <v>61</v>
      </c>
      <c r="C129" s="20" t="s">
        <v>526</v>
      </c>
      <c r="D129" s="20" t="s">
        <v>527</v>
      </c>
      <c r="E129" s="31" t="s">
        <v>67</v>
      </c>
      <c r="F129" s="27" t="s">
        <v>528</v>
      </c>
      <c r="G129" s="26">
        <v>2016815424</v>
      </c>
      <c r="H129" s="22" t="s">
        <v>529</v>
      </c>
      <c r="I129" s="12">
        <v>12</v>
      </c>
      <c r="J129" s="12">
        <v>2</v>
      </c>
      <c r="K129" s="23">
        <v>15500</v>
      </c>
      <c r="L129" s="13">
        <f t="shared" si="10"/>
        <v>500</v>
      </c>
      <c r="M129" s="13">
        <f t="shared" si="11"/>
        <v>250</v>
      </c>
      <c r="N129" s="13">
        <f t="shared" si="12"/>
        <v>6750</v>
      </c>
      <c r="O129" s="13">
        <f t="shared" si="13"/>
        <v>5806</v>
      </c>
      <c r="P129" s="13">
        <f t="shared" si="15"/>
        <v>697</v>
      </c>
      <c r="Q129" s="13">
        <f t="shared" si="14"/>
        <v>51</v>
      </c>
      <c r="R129" s="14">
        <f t="shared" si="8"/>
        <v>748</v>
      </c>
      <c r="S129" s="15">
        <f t="shared" si="9"/>
        <v>6002</v>
      </c>
      <c r="T129" s="24" t="s">
        <v>33</v>
      </c>
      <c r="U129" s="17" t="s">
        <v>34</v>
      </c>
    </row>
    <row r="130" spans="1:21" ht="24.75" customHeight="1">
      <c r="A130" s="7">
        <v>126</v>
      </c>
      <c r="B130" s="35">
        <v>61</v>
      </c>
      <c r="C130" s="20" t="s">
        <v>530</v>
      </c>
      <c r="D130" s="20" t="s">
        <v>531</v>
      </c>
      <c r="E130" s="31" t="s">
        <v>67</v>
      </c>
      <c r="F130" s="27" t="s">
        <v>532</v>
      </c>
      <c r="G130" s="26">
        <v>6712591133</v>
      </c>
      <c r="H130" s="22" t="s">
        <v>533</v>
      </c>
      <c r="I130" s="12">
        <v>31</v>
      </c>
      <c r="J130" s="12">
        <v>1</v>
      </c>
      <c r="K130" s="23">
        <v>15500</v>
      </c>
      <c r="L130" s="13">
        <f t="shared" si="10"/>
        <v>1291</v>
      </c>
      <c r="M130" s="13">
        <f t="shared" si="11"/>
        <v>125</v>
      </c>
      <c r="N130" s="13">
        <f t="shared" si="12"/>
        <v>16916</v>
      </c>
      <c r="O130" s="13">
        <f t="shared" si="13"/>
        <v>15000</v>
      </c>
      <c r="P130" s="13">
        <f t="shared" si="15"/>
        <v>1800</v>
      </c>
      <c r="Q130" s="13">
        <f t="shared" si="14"/>
        <v>127</v>
      </c>
      <c r="R130" s="14">
        <f t="shared" si="8"/>
        <v>1927</v>
      </c>
      <c r="S130" s="15">
        <f t="shared" si="9"/>
        <v>14989</v>
      </c>
      <c r="T130" s="24" t="s">
        <v>33</v>
      </c>
      <c r="U130" s="17" t="s">
        <v>34</v>
      </c>
    </row>
    <row r="131" spans="1:21" ht="24.75" customHeight="1">
      <c r="A131" s="7">
        <v>127</v>
      </c>
      <c r="B131" s="28">
        <v>67</v>
      </c>
      <c r="C131" s="9" t="s">
        <v>534</v>
      </c>
      <c r="D131" s="29" t="s">
        <v>535</v>
      </c>
      <c r="E131" s="9" t="s">
        <v>57</v>
      </c>
      <c r="F131" s="9" t="s">
        <v>536</v>
      </c>
      <c r="G131" s="30">
        <v>1011681318</v>
      </c>
      <c r="H131" s="30" t="s">
        <v>537</v>
      </c>
      <c r="I131" s="12">
        <v>28</v>
      </c>
      <c r="J131" s="12">
        <v>0</v>
      </c>
      <c r="K131" s="23">
        <v>20000</v>
      </c>
      <c r="L131" s="13">
        <f t="shared" si="10"/>
        <v>1505</v>
      </c>
      <c r="M131" s="13">
        <f t="shared" si="11"/>
        <v>0</v>
      </c>
      <c r="N131" s="13">
        <f t="shared" si="12"/>
        <v>19570</v>
      </c>
      <c r="O131" s="13">
        <f t="shared" si="13"/>
        <v>13548</v>
      </c>
      <c r="P131" s="13">
        <f t="shared" si="15"/>
        <v>1626</v>
      </c>
      <c r="Q131" s="13">
        <f t="shared" si="14"/>
        <v>147</v>
      </c>
      <c r="R131" s="14">
        <f t="shared" si="8"/>
        <v>1773</v>
      </c>
      <c r="S131" s="15">
        <f t="shared" si="9"/>
        <v>17797</v>
      </c>
      <c r="T131" s="24" t="s">
        <v>33</v>
      </c>
      <c r="U131" s="17" t="s">
        <v>34</v>
      </c>
    </row>
    <row r="132" spans="1:21" ht="24.75" customHeight="1">
      <c r="A132" s="7">
        <v>128</v>
      </c>
      <c r="B132" s="24">
        <v>67</v>
      </c>
      <c r="C132" s="31" t="s">
        <v>538</v>
      </c>
      <c r="D132" s="32" t="s">
        <v>535</v>
      </c>
      <c r="E132" s="31" t="s">
        <v>62</v>
      </c>
      <c r="F132" s="31" t="s">
        <v>539</v>
      </c>
      <c r="G132" s="22">
        <v>1013679873</v>
      </c>
      <c r="H132" s="22" t="s">
        <v>540</v>
      </c>
      <c r="I132" s="12">
        <v>26</v>
      </c>
      <c r="J132" s="12">
        <v>0</v>
      </c>
      <c r="K132" s="23">
        <v>15500</v>
      </c>
      <c r="L132" s="13">
        <f t="shared" si="10"/>
        <v>1083</v>
      </c>
      <c r="M132" s="13">
        <f t="shared" si="11"/>
        <v>0</v>
      </c>
      <c r="N132" s="13">
        <f t="shared" si="12"/>
        <v>14083</v>
      </c>
      <c r="O132" s="13">
        <f t="shared" si="13"/>
        <v>12581</v>
      </c>
      <c r="P132" s="13">
        <f t="shared" si="15"/>
        <v>1510</v>
      </c>
      <c r="Q132" s="13">
        <f t="shared" si="14"/>
        <v>106</v>
      </c>
      <c r="R132" s="14">
        <f t="shared" si="8"/>
        <v>1616</v>
      </c>
      <c r="S132" s="15">
        <f t="shared" si="9"/>
        <v>12467</v>
      </c>
      <c r="T132" s="24" t="s">
        <v>33</v>
      </c>
      <c r="U132" s="17" t="s">
        <v>34</v>
      </c>
    </row>
    <row r="133" spans="1:21" ht="24.75" customHeight="1">
      <c r="A133" s="7">
        <v>129</v>
      </c>
      <c r="B133" s="24">
        <v>67</v>
      </c>
      <c r="C133" s="19" t="s">
        <v>127</v>
      </c>
      <c r="D133" s="20" t="s">
        <v>541</v>
      </c>
      <c r="E133" s="19" t="s">
        <v>67</v>
      </c>
      <c r="F133" s="27" t="s">
        <v>542</v>
      </c>
      <c r="G133" s="22">
        <v>1013679871</v>
      </c>
      <c r="H133" s="22" t="s">
        <v>543</v>
      </c>
      <c r="I133" s="12">
        <v>26</v>
      </c>
      <c r="J133" s="12">
        <v>0</v>
      </c>
      <c r="K133" s="23">
        <v>15500</v>
      </c>
      <c r="L133" s="13">
        <f t="shared" si="10"/>
        <v>1083</v>
      </c>
      <c r="M133" s="13">
        <f t="shared" si="11"/>
        <v>0</v>
      </c>
      <c r="N133" s="13">
        <f t="shared" si="12"/>
        <v>14083</v>
      </c>
      <c r="O133" s="13">
        <f t="shared" si="13"/>
        <v>12581</v>
      </c>
      <c r="P133" s="13">
        <f t="shared" si="15"/>
        <v>1510</v>
      </c>
      <c r="Q133" s="13">
        <f t="shared" si="14"/>
        <v>106</v>
      </c>
      <c r="R133" s="14">
        <f t="shared" si="8"/>
        <v>1616</v>
      </c>
      <c r="S133" s="15">
        <f t="shared" si="9"/>
        <v>12467</v>
      </c>
      <c r="T133" s="24" t="s">
        <v>33</v>
      </c>
      <c r="U133" s="17" t="s">
        <v>34</v>
      </c>
    </row>
    <row r="134" spans="1:21" ht="24.75" customHeight="1">
      <c r="A134" s="7">
        <v>130</v>
      </c>
      <c r="B134" s="28">
        <v>70</v>
      </c>
      <c r="C134" s="9" t="s">
        <v>544</v>
      </c>
      <c r="D134" s="29" t="s">
        <v>545</v>
      </c>
      <c r="E134" s="9" t="s">
        <v>57</v>
      </c>
      <c r="F134" s="9" t="s">
        <v>546</v>
      </c>
      <c r="G134" s="30">
        <v>1012687612</v>
      </c>
      <c r="H134" s="30" t="s">
        <v>547</v>
      </c>
      <c r="I134" s="12">
        <v>9</v>
      </c>
      <c r="J134" s="12">
        <v>1</v>
      </c>
      <c r="K134" s="23">
        <v>15500</v>
      </c>
      <c r="L134" s="13">
        <f t="shared" si="10"/>
        <v>375</v>
      </c>
      <c r="M134" s="13">
        <f t="shared" si="11"/>
        <v>125</v>
      </c>
      <c r="N134" s="13">
        <f t="shared" si="12"/>
        <v>5000</v>
      </c>
      <c r="O134" s="13">
        <f t="shared" si="13"/>
        <v>4355</v>
      </c>
      <c r="P134" s="13">
        <f t="shared" si="15"/>
        <v>523</v>
      </c>
      <c r="Q134" s="13">
        <f t="shared" si="14"/>
        <v>38</v>
      </c>
      <c r="R134" s="14">
        <f t="shared" si="8"/>
        <v>561</v>
      </c>
      <c r="S134" s="15">
        <f t="shared" si="9"/>
        <v>4439</v>
      </c>
      <c r="T134" s="24" t="s">
        <v>33</v>
      </c>
      <c r="U134" s="17" t="s">
        <v>34</v>
      </c>
    </row>
    <row r="135" spans="1:21" ht="24.75" customHeight="1">
      <c r="A135" s="7">
        <v>131</v>
      </c>
      <c r="B135" s="35">
        <v>70</v>
      </c>
      <c r="C135" s="36" t="s">
        <v>395</v>
      </c>
      <c r="D135" s="20" t="s">
        <v>541</v>
      </c>
      <c r="E135" s="36" t="s">
        <v>67</v>
      </c>
      <c r="F135" s="31" t="s">
        <v>548</v>
      </c>
      <c r="G135" s="37">
        <v>1012821548</v>
      </c>
      <c r="H135" s="37" t="s">
        <v>549</v>
      </c>
      <c r="I135" s="12">
        <v>20</v>
      </c>
      <c r="J135" s="12">
        <v>3</v>
      </c>
      <c r="K135" s="23">
        <v>15500</v>
      </c>
      <c r="L135" s="13">
        <f t="shared" si="10"/>
        <v>833</v>
      </c>
      <c r="M135" s="13">
        <f t="shared" si="11"/>
        <v>375</v>
      </c>
      <c r="N135" s="13">
        <f t="shared" si="12"/>
        <v>11208</v>
      </c>
      <c r="O135" s="13">
        <f t="shared" si="13"/>
        <v>9677</v>
      </c>
      <c r="P135" s="13">
        <f>ROUND((O135*12/100),)</f>
        <v>1161</v>
      </c>
      <c r="Q135" s="13">
        <f t="shared" si="14"/>
        <v>85</v>
      </c>
      <c r="R135" s="14">
        <f>(P135+Q135)</f>
        <v>1246</v>
      </c>
      <c r="S135" s="15">
        <f>(N135-R135)</f>
        <v>9962</v>
      </c>
      <c r="T135" s="24" t="s">
        <v>33</v>
      </c>
      <c r="U135" s="17" t="s">
        <v>34</v>
      </c>
    </row>
    <row r="136" spans="1:21" ht="24.75" customHeight="1">
      <c r="A136" s="7">
        <v>132</v>
      </c>
      <c r="B136" s="35">
        <v>70</v>
      </c>
      <c r="C136" s="19" t="s">
        <v>550</v>
      </c>
      <c r="D136" s="20" t="s">
        <v>551</v>
      </c>
      <c r="E136" s="19" t="s">
        <v>57</v>
      </c>
      <c r="F136" s="19" t="s">
        <v>552</v>
      </c>
      <c r="G136" s="22" t="s">
        <v>553</v>
      </c>
      <c r="H136" s="22" t="s">
        <v>554</v>
      </c>
      <c r="I136" s="12">
        <v>0</v>
      </c>
      <c r="J136" s="12">
        <v>0</v>
      </c>
      <c r="K136" s="23">
        <v>15500</v>
      </c>
      <c r="L136" s="13">
        <f t="shared" si="10"/>
        <v>0</v>
      </c>
      <c r="M136" s="13">
        <f t="shared" si="11"/>
        <v>0</v>
      </c>
      <c r="N136" s="13">
        <f t="shared" si="12"/>
        <v>0</v>
      </c>
      <c r="O136" s="13">
        <f t="shared" si="13"/>
        <v>0</v>
      </c>
      <c r="P136" s="13">
        <f t="shared" si="15"/>
        <v>0</v>
      </c>
      <c r="Q136" s="13">
        <f t="shared" si="14"/>
        <v>0</v>
      </c>
      <c r="R136" s="14">
        <f>(P136+Q136)</f>
        <v>0</v>
      </c>
      <c r="S136" s="15">
        <f>(N136-R136)</f>
        <v>0</v>
      </c>
      <c r="T136" s="24"/>
      <c r="U136" s="17"/>
    </row>
    <row r="137" spans="1:21" s="39" customFormat="1" ht="24.75" customHeight="1">
      <c r="A137" s="7">
        <v>133</v>
      </c>
      <c r="B137" s="35">
        <v>70</v>
      </c>
      <c r="C137" s="19" t="s">
        <v>555</v>
      </c>
      <c r="D137" s="20" t="s">
        <v>545</v>
      </c>
      <c r="E137" s="19" t="s">
        <v>67</v>
      </c>
      <c r="F137" s="31" t="s">
        <v>556</v>
      </c>
      <c r="G137" s="37">
        <v>1013919874</v>
      </c>
      <c r="H137" s="37" t="s">
        <v>557</v>
      </c>
      <c r="I137" s="12">
        <v>0</v>
      </c>
      <c r="J137" s="12">
        <v>0</v>
      </c>
      <c r="K137" s="23">
        <v>15500</v>
      </c>
      <c r="L137" s="13">
        <f t="shared" si="10"/>
        <v>0</v>
      </c>
      <c r="M137" s="13">
        <f t="shared" si="11"/>
        <v>0</v>
      </c>
      <c r="N137" s="13">
        <f t="shared" si="12"/>
        <v>0</v>
      </c>
      <c r="O137" s="13">
        <f t="shared" si="13"/>
        <v>0</v>
      </c>
      <c r="P137" s="13">
        <f t="shared" si="15"/>
        <v>0</v>
      </c>
      <c r="Q137" s="13">
        <f t="shared" si="14"/>
        <v>0</v>
      </c>
      <c r="R137" s="14">
        <f t="shared" ref="R137:R193" si="16">(P137+Q137)</f>
        <v>0</v>
      </c>
      <c r="S137" s="15">
        <f t="shared" ref="S137:S193" si="17">(N137-R137)</f>
        <v>0</v>
      </c>
      <c r="T137" s="24"/>
      <c r="U137" s="17"/>
    </row>
    <row r="138" spans="1:21" s="39" customFormat="1" ht="24.75" customHeight="1">
      <c r="A138" s="7">
        <v>134</v>
      </c>
      <c r="B138" s="35">
        <v>70</v>
      </c>
      <c r="C138" s="19" t="s">
        <v>558</v>
      </c>
      <c r="D138" s="20" t="s">
        <v>559</v>
      </c>
      <c r="E138" s="19" t="s">
        <v>67</v>
      </c>
      <c r="F138" s="31" t="s">
        <v>560</v>
      </c>
      <c r="G138" s="37">
        <v>1014560563</v>
      </c>
      <c r="H138" s="37" t="s">
        <v>561</v>
      </c>
      <c r="I138" s="12">
        <v>13</v>
      </c>
      <c r="J138" s="12">
        <v>2</v>
      </c>
      <c r="K138" s="23">
        <v>15500</v>
      </c>
      <c r="L138" s="13">
        <f t="shared" ref="L138:L201" si="18">ROUND(((K138/31*I138)*8.33%),)</f>
        <v>541</v>
      </c>
      <c r="M138" s="13">
        <f t="shared" ref="M138:M201" si="19">ROUND(((((K138/31)/8)*2)*J138),)</f>
        <v>250</v>
      </c>
      <c r="N138" s="13">
        <f t="shared" ref="N138:N201" si="20">ROUND(((K138/31*I138)+L138+M138),)</f>
        <v>7291</v>
      </c>
      <c r="O138" s="13">
        <f t="shared" ref="O138:O201" si="21">ROUND((15000/31*I138),)</f>
        <v>6290</v>
      </c>
      <c r="P138" s="13">
        <f t="shared" si="15"/>
        <v>755</v>
      </c>
      <c r="Q138" s="13">
        <f t="shared" ref="Q138:Q201" si="22">ROUNDUP((N138*0.75/100),)</f>
        <v>55</v>
      </c>
      <c r="R138" s="14">
        <f t="shared" si="16"/>
        <v>810</v>
      </c>
      <c r="S138" s="15">
        <f t="shared" si="17"/>
        <v>6481</v>
      </c>
      <c r="T138" s="24" t="s">
        <v>33</v>
      </c>
      <c r="U138" s="17" t="s">
        <v>34</v>
      </c>
    </row>
    <row r="139" spans="1:21" ht="24.75" customHeight="1">
      <c r="A139" s="7">
        <v>135</v>
      </c>
      <c r="B139" s="28">
        <v>77</v>
      </c>
      <c r="C139" s="9" t="s">
        <v>562</v>
      </c>
      <c r="D139" s="29" t="s">
        <v>563</v>
      </c>
      <c r="E139" s="9" t="s">
        <v>62</v>
      </c>
      <c r="F139" s="9" t="s">
        <v>564</v>
      </c>
      <c r="G139" s="30">
        <v>1012048827</v>
      </c>
      <c r="H139" s="30" t="s">
        <v>565</v>
      </c>
      <c r="I139" s="12">
        <v>31</v>
      </c>
      <c r="J139" s="12">
        <v>0</v>
      </c>
      <c r="K139" s="23">
        <v>18000</v>
      </c>
      <c r="L139" s="13">
        <f t="shared" si="18"/>
        <v>1499</v>
      </c>
      <c r="M139" s="13">
        <f t="shared" si="19"/>
        <v>0</v>
      </c>
      <c r="N139" s="13">
        <f t="shared" si="20"/>
        <v>19499</v>
      </c>
      <c r="O139" s="13">
        <f t="shared" si="21"/>
        <v>15000</v>
      </c>
      <c r="P139" s="13">
        <f t="shared" si="15"/>
        <v>1800</v>
      </c>
      <c r="Q139" s="13">
        <f t="shared" si="22"/>
        <v>147</v>
      </c>
      <c r="R139" s="14">
        <f t="shared" si="16"/>
        <v>1947</v>
      </c>
      <c r="S139" s="15">
        <f t="shared" si="17"/>
        <v>17552</v>
      </c>
      <c r="T139" s="24" t="s">
        <v>33</v>
      </c>
      <c r="U139" s="17" t="s">
        <v>34</v>
      </c>
    </row>
    <row r="140" spans="1:21" ht="24.75" customHeight="1">
      <c r="A140" s="7">
        <v>136</v>
      </c>
      <c r="B140" s="35">
        <v>77</v>
      </c>
      <c r="C140" s="19" t="s">
        <v>566</v>
      </c>
      <c r="D140" s="20" t="s">
        <v>567</v>
      </c>
      <c r="E140" s="19" t="s">
        <v>67</v>
      </c>
      <c r="F140" s="31" t="s">
        <v>568</v>
      </c>
      <c r="G140" s="22">
        <v>1014311495</v>
      </c>
      <c r="H140" s="22" t="s">
        <v>569</v>
      </c>
      <c r="I140" s="12">
        <v>11</v>
      </c>
      <c r="J140" s="12">
        <v>0</v>
      </c>
      <c r="K140" s="23">
        <v>15500</v>
      </c>
      <c r="L140" s="13">
        <f t="shared" si="18"/>
        <v>458</v>
      </c>
      <c r="M140" s="13">
        <f t="shared" si="19"/>
        <v>0</v>
      </c>
      <c r="N140" s="13">
        <f t="shared" si="20"/>
        <v>5958</v>
      </c>
      <c r="O140" s="13">
        <f t="shared" si="21"/>
        <v>5323</v>
      </c>
      <c r="P140" s="13">
        <f t="shared" si="15"/>
        <v>639</v>
      </c>
      <c r="Q140" s="13">
        <f t="shared" si="22"/>
        <v>45</v>
      </c>
      <c r="R140" s="14">
        <f t="shared" si="16"/>
        <v>684</v>
      </c>
      <c r="S140" s="15">
        <f t="shared" si="17"/>
        <v>5274</v>
      </c>
      <c r="T140" s="24" t="s">
        <v>33</v>
      </c>
      <c r="U140" s="17" t="s">
        <v>34</v>
      </c>
    </row>
    <row r="141" spans="1:21" ht="24.75" customHeight="1">
      <c r="A141" s="7">
        <v>137</v>
      </c>
      <c r="B141" s="28">
        <v>82</v>
      </c>
      <c r="C141" s="9" t="s">
        <v>570</v>
      </c>
      <c r="D141" s="29" t="s">
        <v>571</v>
      </c>
      <c r="E141" s="9" t="s">
        <v>57</v>
      </c>
      <c r="F141" s="9" t="s">
        <v>572</v>
      </c>
      <c r="G141" s="30">
        <v>1013168205</v>
      </c>
      <c r="H141" s="30" t="s">
        <v>573</v>
      </c>
      <c r="I141" s="12">
        <v>31</v>
      </c>
      <c r="J141" s="12">
        <v>0</v>
      </c>
      <c r="K141" s="23">
        <v>18000</v>
      </c>
      <c r="L141" s="13">
        <f t="shared" si="18"/>
        <v>1499</v>
      </c>
      <c r="M141" s="13">
        <f t="shared" si="19"/>
        <v>0</v>
      </c>
      <c r="N141" s="13">
        <f t="shared" si="20"/>
        <v>19499</v>
      </c>
      <c r="O141" s="13">
        <f t="shared" si="21"/>
        <v>15000</v>
      </c>
      <c r="P141" s="13">
        <f t="shared" si="15"/>
        <v>1800</v>
      </c>
      <c r="Q141" s="13">
        <f t="shared" si="22"/>
        <v>147</v>
      </c>
      <c r="R141" s="14">
        <f t="shared" si="16"/>
        <v>1947</v>
      </c>
      <c r="S141" s="15">
        <f t="shared" si="17"/>
        <v>17552</v>
      </c>
      <c r="T141" s="24" t="s">
        <v>33</v>
      </c>
      <c r="U141" s="17" t="s">
        <v>34</v>
      </c>
    </row>
    <row r="142" spans="1:21" ht="24.75" customHeight="1">
      <c r="A142" s="7">
        <v>138</v>
      </c>
      <c r="B142" s="35">
        <v>82</v>
      </c>
      <c r="C142" s="31" t="s">
        <v>574</v>
      </c>
      <c r="D142" s="32" t="s">
        <v>575</v>
      </c>
      <c r="E142" s="31" t="s">
        <v>62</v>
      </c>
      <c r="F142" s="31" t="s">
        <v>576</v>
      </c>
      <c r="G142" s="22">
        <v>1012048876</v>
      </c>
      <c r="H142" s="22" t="s">
        <v>577</v>
      </c>
      <c r="I142" s="12">
        <v>31</v>
      </c>
      <c r="J142" s="12">
        <v>0</v>
      </c>
      <c r="K142" s="23">
        <v>15500</v>
      </c>
      <c r="L142" s="13">
        <f t="shared" si="18"/>
        <v>1291</v>
      </c>
      <c r="M142" s="13">
        <f t="shared" si="19"/>
        <v>0</v>
      </c>
      <c r="N142" s="13">
        <f t="shared" si="20"/>
        <v>16791</v>
      </c>
      <c r="O142" s="13">
        <f t="shared" si="21"/>
        <v>15000</v>
      </c>
      <c r="P142" s="13">
        <f t="shared" si="15"/>
        <v>1800</v>
      </c>
      <c r="Q142" s="13">
        <f t="shared" si="22"/>
        <v>126</v>
      </c>
      <c r="R142" s="14">
        <f t="shared" si="16"/>
        <v>1926</v>
      </c>
      <c r="S142" s="15">
        <f t="shared" si="17"/>
        <v>14865</v>
      </c>
      <c r="T142" s="24" t="s">
        <v>33</v>
      </c>
      <c r="U142" s="17" t="s">
        <v>34</v>
      </c>
    </row>
    <row r="143" spans="1:21" ht="24.75" customHeight="1">
      <c r="A143" s="7">
        <v>139</v>
      </c>
      <c r="B143" s="35">
        <v>82</v>
      </c>
      <c r="C143" s="31" t="s">
        <v>36</v>
      </c>
      <c r="D143" s="32" t="s">
        <v>578</v>
      </c>
      <c r="E143" s="31" t="s">
        <v>67</v>
      </c>
      <c r="F143" s="31" t="s">
        <v>579</v>
      </c>
      <c r="G143" s="22">
        <v>1014438692</v>
      </c>
      <c r="H143" s="22" t="s">
        <v>580</v>
      </c>
      <c r="I143" s="12">
        <v>11</v>
      </c>
      <c r="J143" s="12">
        <v>3</v>
      </c>
      <c r="K143" s="23">
        <v>15500</v>
      </c>
      <c r="L143" s="13">
        <f t="shared" si="18"/>
        <v>458</v>
      </c>
      <c r="M143" s="13">
        <f t="shared" si="19"/>
        <v>375</v>
      </c>
      <c r="N143" s="13">
        <f t="shared" si="20"/>
        <v>6333</v>
      </c>
      <c r="O143" s="13">
        <f t="shared" si="21"/>
        <v>5323</v>
      </c>
      <c r="P143" s="13">
        <f t="shared" si="15"/>
        <v>639</v>
      </c>
      <c r="Q143" s="13">
        <f t="shared" si="22"/>
        <v>48</v>
      </c>
      <c r="R143" s="14">
        <f t="shared" si="16"/>
        <v>687</v>
      </c>
      <c r="S143" s="15">
        <f t="shared" si="17"/>
        <v>5646</v>
      </c>
      <c r="T143" s="24" t="s">
        <v>33</v>
      </c>
      <c r="U143" s="17" t="s">
        <v>34</v>
      </c>
    </row>
    <row r="144" spans="1:21" ht="24.75" customHeight="1">
      <c r="A144" s="7">
        <v>140</v>
      </c>
      <c r="B144" s="35">
        <v>82</v>
      </c>
      <c r="C144" s="31" t="s">
        <v>581</v>
      </c>
      <c r="D144" s="32" t="s">
        <v>582</v>
      </c>
      <c r="E144" s="31" t="s">
        <v>67</v>
      </c>
      <c r="F144" s="31" t="s">
        <v>583</v>
      </c>
      <c r="G144" s="22">
        <v>1115411226</v>
      </c>
      <c r="H144" s="22" t="s">
        <v>584</v>
      </c>
      <c r="I144" s="12">
        <v>18</v>
      </c>
      <c r="J144" s="12">
        <v>2</v>
      </c>
      <c r="K144" s="23">
        <v>15500</v>
      </c>
      <c r="L144" s="13">
        <f t="shared" si="18"/>
        <v>750</v>
      </c>
      <c r="M144" s="13">
        <f t="shared" si="19"/>
        <v>250</v>
      </c>
      <c r="N144" s="13">
        <f t="shared" si="20"/>
        <v>10000</v>
      </c>
      <c r="O144" s="13">
        <f t="shared" si="21"/>
        <v>8710</v>
      </c>
      <c r="P144" s="13">
        <f t="shared" si="15"/>
        <v>1045</v>
      </c>
      <c r="Q144" s="13">
        <f t="shared" si="22"/>
        <v>75</v>
      </c>
      <c r="R144" s="14">
        <f t="shared" si="16"/>
        <v>1120</v>
      </c>
      <c r="S144" s="15">
        <f t="shared" si="17"/>
        <v>8880</v>
      </c>
      <c r="T144" s="24" t="s">
        <v>33</v>
      </c>
      <c r="U144" s="17" t="s">
        <v>34</v>
      </c>
    </row>
    <row r="145" spans="1:21" ht="24.75" customHeight="1">
      <c r="A145" s="7">
        <v>141</v>
      </c>
      <c r="B145" s="28">
        <v>108</v>
      </c>
      <c r="C145" s="9" t="s">
        <v>585</v>
      </c>
      <c r="D145" s="29" t="s">
        <v>586</v>
      </c>
      <c r="E145" s="9" t="s">
        <v>57</v>
      </c>
      <c r="F145" s="9" t="s">
        <v>587</v>
      </c>
      <c r="G145" s="30">
        <v>1012356937</v>
      </c>
      <c r="H145" s="30" t="s">
        <v>588</v>
      </c>
      <c r="I145" s="12">
        <v>31</v>
      </c>
      <c r="J145" s="12">
        <v>0</v>
      </c>
      <c r="K145" s="23">
        <v>20000</v>
      </c>
      <c r="L145" s="13">
        <f t="shared" si="18"/>
        <v>1666</v>
      </c>
      <c r="M145" s="13">
        <f t="shared" si="19"/>
        <v>0</v>
      </c>
      <c r="N145" s="13">
        <f t="shared" si="20"/>
        <v>21666</v>
      </c>
      <c r="O145" s="13">
        <f t="shared" si="21"/>
        <v>15000</v>
      </c>
      <c r="P145" s="13">
        <f t="shared" si="15"/>
        <v>1800</v>
      </c>
      <c r="Q145" s="13">
        <f t="shared" si="22"/>
        <v>163</v>
      </c>
      <c r="R145" s="14">
        <f t="shared" si="16"/>
        <v>1963</v>
      </c>
      <c r="S145" s="15">
        <f t="shared" si="17"/>
        <v>19703</v>
      </c>
      <c r="T145" s="24" t="s">
        <v>33</v>
      </c>
      <c r="U145" s="17" t="s">
        <v>589</v>
      </c>
    </row>
    <row r="146" spans="1:21" ht="24.75" customHeight="1">
      <c r="A146" s="7">
        <v>142</v>
      </c>
      <c r="B146" s="35">
        <v>108</v>
      </c>
      <c r="C146" s="32" t="s">
        <v>590</v>
      </c>
      <c r="D146" s="32" t="s">
        <v>591</v>
      </c>
      <c r="E146" s="31" t="s">
        <v>67</v>
      </c>
      <c r="F146" s="27" t="s">
        <v>592</v>
      </c>
      <c r="G146" s="26">
        <v>1014126575</v>
      </c>
      <c r="H146" s="22" t="s">
        <v>593</v>
      </c>
      <c r="I146" s="12">
        <v>31</v>
      </c>
      <c r="J146" s="12">
        <v>4</v>
      </c>
      <c r="K146" s="23">
        <v>15500</v>
      </c>
      <c r="L146" s="13">
        <f t="shared" si="18"/>
        <v>1291</v>
      </c>
      <c r="M146" s="13">
        <f t="shared" si="19"/>
        <v>500</v>
      </c>
      <c r="N146" s="13">
        <f t="shared" si="20"/>
        <v>17291</v>
      </c>
      <c r="O146" s="13">
        <f t="shared" si="21"/>
        <v>15000</v>
      </c>
      <c r="P146" s="13">
        <f t="shared" ref="P146:P209" si="23">ROUND((O146*12/100),)</f>
        <v>1800</v>
      </c>
      <c r="Q146" s="13">
        <f t="shared" si="22"/>
        <v>130</v>
      </c>
      <c r="R146" s="14">
        <f t="shared" si="16"/>
        <v>1930</v>
      </c>
      <c r="S146" s="15">
        <f t="shared" si="17"/>
        <v>15361</v>
      </c>
      <c r="T146" s="24" t="s">
        <v>33</v>
      </c>
      <c r="U146" s="17" t="s">
        <v>589</v>
      </c>
    </row>
    <row r="147" spans="1:21" ht="24.75" customHeight="1">
      <c r="A147" s="7">
        <v>143</v>
      </c>
      <c r="B147" s="35">
        <v>108</v>
      </c>
      <c r="C147" s="32" t="s">
        <v>313</v>
      </c>
      <c r="D147" s="32" t="s">
        <v>594</v>
      </c>
      <c r="E147" s="31" t="s">
        <v>67</v>
      </c>
      <c r="F147" s="27" t="s">
        <v>595</v>
      </c>
      <c r="G147" s="22">
        <v>1014473180</v>
      </c>
      <c r="H147" s="22" t="s">
        <v>596</v>
      </c>
      <c r="I147" s="12">
        <v>5</v>
      </c>
      <c r="J147" s="12">
        <v>1</v>
      </c>
      <c r="K147" s="23">
        <v>15500</v>
      </c>
      <c r="L147" s="13">
        <f t="shared" si="18"/>
        <v>208</v>
      </c>
      <c r="M147" s="13">
        <f t="shared" si="19"/>
        <v>125</v>
      </c>
      <c r="N147" s="13">
        <f t="shared" si="20"/>
        <v>2833</v>
      </c>
      <c r="O147" s="13">
        <f t="shared" si="21"/>
        <v>2419</v>
      </c>
      <c r="P147" s="13">
        <f t="shared" si="23"/>
        <v>290</v>
      </c>
      <c r="Q147" s="13">
        <f t="shared" si="22"/>
        <v>22</v>
      </c>
      <c r="R147" s="14">
        <f t="shared" si="16"/>
        <v>312</v>
      </c>
      <c r="S147" s="15">
        <f t="shared" si="17"/>
        <v>2521</v>
      </c>
      <c r="T147" s="24" t="s">
        <v>33</v>
      </c>
      <c r="U147" s="17" t="s">
        <v>589</v>
      </c>
    </row>
    <row r="148" spans="1:21" ht="24.75" customHeight="1">
      <c r="A148" s="7">
        <v>144</v>
      </c>
      <c r="B148" s="35">
        <v>108</v>
      </c>
      <c r="C148" s="32" t="s">
        <v>410</v>
      </c>
      <c r="D148" s="32" t="s">
        <v>597</v>
      </c>
      <c r="E148" s="31" t="s">
        <v>67</v>
      </c>
      <c r="F148" s="27" t="s">
        <v>598</v>
      </c>
      <c r="G148" s="22">
        <v>1014277099</v>
      </c>
      <c r="H148" s="22" t="s">
        <v>599</v>
      </c>
      <c r="I148" s="12">
        <v>0</v>
      </c>
      <c r="J148" s="12">
        <v>0</v>
      </c>
      <c r="K148" s="23">
        <v>15500</v>
      </c>
      <c r="L148" s="13">
        <f t="shared" si="18"/>
        <v>0</v>
      </c>
      <c r="M148" s="13">
        <f t="shared" si="19"/>
        <v>0</v>
      </c>
      <c r="N148" s="13">
        <f t="shared" si="20"/>
        <v>0</v>
      </c>
      <c r="O148" s="13">
        <f t="shared" si="21"/>
        <v>0</v>
      </c>
      <c r="P148" s="13">
        <f t="shared" si="23"/>
        <v>0</v>
      </c>
      <c r="Q148" s="13">
        <f t="shared" si="22"/>
        <v>0</v>
      </c>
      <c r="R148" s="14">
        <f t="shared" si="16"/>
        <v>0</v>
      </c>
      <c r="S148" s="15">
        <f t="shared" si="17"/>
        <v>0</v>
      </c>
      <c r="T148" s="24"/>
      <c r="U148" s="17"/>
    </row>
    <row r="149" spans="1:21" ht="24.75" customHeight="1">
      <c r="A149" s="7">
        <v>145</v>
      </c>
      <c r="B149" s="35">
        <v>108</v>
      </c>
      <c r="C149" s="32" t="s">
        <v>600</v>
      </c>
      <c r="D149" s="32" t="s">
        <v>601</v>
      </c>
      <c r="E149" s="31" t="s">
        <v>67</v>
      </c>
      <c r="F149" s="27" t="s">
        <v>602</v>
      </c>
      <c r="G149" s="26" t="s">
        <v>603</v>
      </c>
      <c r="H149" s="22" t="s">
        <v>604</v>
      </c>
      <c r="I149" s="12">
        <v>31</v>
      </c>
      <c r="J149" s="12">
        <v>41</v>
      </c>
      <c r="K149" s="23">
        <v>15500</v>
      </c>
      <c r="L149" s="13">
        <f t="shared" si="18"/>
        <v>1291</v>
      </c>
      <c r="M149" s="13">
        <f t="shared" si="19"/>
        <v>5125</v>
      </c>
      <c r="N149" s="13">
        <f t="shared" si="20"/>
        <v>21916</v>
      </c>
      <c r="O149" s="13">
        <f t="shared" si="21"/>
        <v>15000</v>
      </c>
      <c r="P149" s="13">
        <f t="shared" si="23"/>
        <v>1800</v>
      </c>
      <c r="Q149" s="13">
        <f t="shared" si="22"/>
        <v>165</v>
      </c>
      <c r="R149" s="14">
        <f t="shared" si="16"/>
        <v>1965</v>
      </c>
      <c r="S149" s="15">
        <f t="shared" si="17"/>
        <v>19951</v>
      </c>
      <c r="T149" s="24" t="s">
        <v>33</v>
      </c>
      <c r="U149" s="17" t="s">
        <v>589</v>
      </c>
    </row>
    <row r="150" spans="1:21" ht="24.75" customHeight="1">
      <c r="A150" s="7">
        <v>146</v>
      </c>
      <c r="B150" s="35">
        <v>108</v>
      </c>
      <c r="C150" s="32" t="s">
        <v>605</v>
      </c>
      <c r="D150" s="32" t="s">
        <v>606</v>
      </c>
      <c r="E150" s="31" t="s">
        <v>67</v>
      </c>
      <c r="F150" s="27" t="s">
        <v>607</v>
      </c>
      <c r="G150" s="26">
        <v>1014545521</v>
      </c>
      <c r="H150" s="22" t="s">
        <v>608</v>
      </c>
      <c r="I150" s="12">
        <v>25</v>
      </c>
      <c r="J150" s="12">
        <v>1</v>
      </c>
      <c r="K150" s="23">
        <v>15500</v>
      </c>
      <c r="L150" s="13">
        <f t="shared" si="18"/>
        <v>1041</v>
      </c>
      <c r="M150" s="13">
        <f t="shared" si="19"/>
        <v>125</v>
      </c>
      <c r="N150" s="13">
        <f t="shared" si="20"/>
        <v>13666</v>
      </c>
      <c r="O150" s="13">
        <f t="shared" si="21"/>
        <v>12097</v>
      </c>
      <c r="P150" s="13">
        <f t="shared" si="23"/>
        <v>1452</v>
      </c>
      <c r="Q150" s="13">
        <f t="shared" si="22"/>
        <v>103</v>
      </c>
      <c r="R150" s="14">
        <f t="shared" si="16"/>
        <v>1555</v>
      </c>
      <c r="S150" s="15">
        <f t="shared" si="17"/>
        <v>12111</v>
      </c>
      <c r="T150" s="24" t="s">
        <v>33</v>
      </c>
      <c r="U150" s="17" t="s">
        <v>589</v>
      </c>
    </row>
    <row r="151" spans="1:21" ht="24.75" customHeight="1">
      <c r="A151" s="7">
        <v>147</v>
      </c>
      <c r="B151" s="35">
        <v>108</v>
      </c>
      <c r="C151" s="32" t="s">
        <v>146</v>
      </c>
      <c r="D151" s="32" t="s">
        <v>609</v>
      </c>
      <c r="E151" s="31" t="s">
        <v>67</v>
      </c>
      <c r="F151" s="27" t="s">
        <v>610</v>
      </c>
      <c r="G151" s="26" t="s">
        <v>611</v>
      </c>
      <c r="H151" s="22" t="s">
        <v>612</v>
      </c>
      <c r="I151" s="12">
        <v>31</v>
      </c>
      <c r="J151" s="12">
        <v>9</v>
      </c>
      <c r="K151" s="23">
        <v>15500</v>
      </c>
      <c r="L151" s="13">
        <f t="shared" si="18"/>
        <v>1291</v>
      </c>
      <c r="M151" s="13">
        <f t="shared" si="19"/>
        <v>1125</v>
      </c>
      <c r="N151" s="13">
        <f t="shared" si="20"/>
        <v>17916</v>
      </c>
      <c r="O151" s="13">
        <f t="shared" si="21"/>
        <v>15000</v>
      </c>
      <c r="P151" s="13">
        <f t="shared" si="23"/>
        <v>1800</v>
      </c>
      <c r="Q151" s="13">
        <f t="shared" si="22"/>
        <v>135</v>
      </c>
      <c r="R151" s="14">
        <f t="shared" si="16"/>
        <v>1935</v>
      </c>
      <c r="S151" s="15">
        <f t="shared" si="17"/>
        <v>15981</v>
      </c>
      <c r="T151" s="24" t="s">
        <v>33</v>
      </c>
      <c r="U151" s="17" t="s">
        <v>589</v>
      </c>
    </row>
    <row r="152" spans="1:21" ht="24.75" customHeight="1">
      <c r="A152" s="7">
        <v>148</v>
      </c>
      <c r="B152" s="35">
        <v>108</v>
      </c>
      <c r="C152" s="32" t="s">
        <v>613</v>
      </c>
      <c r="D152" s="32" t="s">
        <v>614</v>
      </c>
      <c r="E152" s="31" t="s">
        <v>67</v>
      </c>
      <c r="F152" s="27" t="s">
        <v>615</v>
      </c>
      <c r="G152" s="26" t="s">
        <v>616</v>
      </c>
      <c r="H152" s="22" t="s">
        <v>617</v>
      </c>
      <c r="I152" s="12">
        <v>13</v>
      </c>
      <c r="J152" s="12">
        <v>1</v>
      </c>
      <c r="K152" s="23">
        <v>15500</v>
      </c>
      <c r="L152" s="13">
        <f t="shared" si="18"/>
        <v>541</v>
      </c>
      <c r="M152" s="13">
        <f t="shared" si="19"/>
        <v>125</v>
      </c>
      <c r="N152" s="13">
        <f t="shared" si="20"/>
        <v>7166</v>
      </c>
      <c r="O152" s="13">
        <f t="shared" si="21"/>
        <v>6290</v>
      </c>
      <c r="P152" s="13">
        <f t="shared" si="23"/>
        <v>755</v>
      </c>
      <c r="Q152" s="13">
        <f t="shared" si="22"/>
        <v>54</v>
      </c>
      <c r="R152" s="14">
        <f t="shared" si="16"/>
        <v>809</v>
      </c>
      <c r="S152" s="15">
        <f t="shared" si="17"/>
        <v>6357</v>
      </c>
      <c r="T152" s="24" t="s">
        <v>33</v>
      </c>
      <c r="U152" s="17" t="s">
        <v>589</v>
      </c>
    </row>
    <row r="153" spans="1:21" ht="24.75" customHeight="1">
      <c r="A153" s="7">
        <v>149</v>
      </c>
      <c r="B153" s="28">
        <v>109</v>
      </c>
      <c r="C153" s="9" t="s">
        <v>174</v>
      </c>
      <c r="D153" s="29" t="s">
        <v>154</v>
      </c>
      <c r="E153" s="9" t="s">
        <v>57</v>
      </c>
      <c r="F153" s="9" t="s">
        <v>618</v>
      </c>
      <c r="G153" s="30">
        <v>1013572422</v>
      </c>
      <c r="H153" s="30" t="s">
        <v>619</v>
      </c>
      <c r="I153" s="12">
        <v>31</v>
      </c>
      <c r="J153" s="12">
        <v>0</v>
      </c>
      <c r="K153" s="23">
        <v>20000</v>
      </c>
      <c r="L153" s="13">
        <f t="shared" si="18"/>
        <v>1666</v>
      </c>
      <c r="M153" s="13">
        <f t="shared" si="19"/>
        <v>0</v>
      </c>
      <c r="N153" s="13">
        <f t="shared" si="20"/>
        <v>21666</v>
      </c>
      <c r="O153" s="13">
        <f t="shared" si="21"/>
        <v>15000</v>
      </c>
      <c r="P153" s="13">
        <f t="shared" si="23"/>
        <v>1800</v>
      </c>
      <c r="Q153" s="13">
        <f t="shared" si="22"/>
        <v>163</v>
      </c>
      <c r="R153" s="14">
        <f t="shared" si="16"/>
        <v>1963</v>
      </c>
      <c r="S153" s="15">
        <f t="shared" si="17"/>
        <v>19703</v>
      </c>
      <c r="T153" s="24" t="s">
        <v>33</v>
      </c>
      <c r="U153" s="17" t="s">
        <v>34</v>
      </c>
    </row>
    <row r="154" spans="1:21" ht="24.75" customHeight="1">
      <c r="A154" s="7">
        <v>150</v>
      </c>
      <c r="B154" s="35">
        <v>109</v>
      </c>
      <c r="C154" s="32" t="s">
        <v>620</v>
      </c>
      <c r="D154" s="32" t="s">
        <v>621</v>
      </c>
      <c r="E154" s="31" t="s">
        <v>67</v>
      </c>
      <c r="F154" s="21" t="s">
        <v>622</v>
      </c>
      <c r="G154" s="22">
        <v>1014377006</v>
      </c>
      <c r="H154" s="22" t="s">
        <v>623</v>
      </c>
      <c r="I154" s="12">
        <v>18</v>
      </c>
      <c r="J154" s="12">
        <v>1</v>
      </c>
      <c r="K154" s="23">
        <v>15500</v>
      </c>
      <c r="L154" s="13">
        <f t="shared" si="18"/>
        <v>750</v>
      </c>
      <c r="M154" s="13">
        <f t="shared" si="19"/>
        <v>125</v>
      </c>
      <c r="N154" s="13">
        <f t="shared" si="20"/>
        <v>9875</v>
      </c>
      <c r="O154" s="13">
        <f t="shared" si="21"/>
        <v>8710</v>
      </c>
      <c r="P154" s="13">
        <f t="shared" si="23"/>
        <v>1045</v>
      </c>
      <c r="Q154" s="13">
        <f t="shared" si="22"/>
        <v>75</v>
      </c>
      <c r="R154" s="14">
        <f t="shared" si="16"/>
        <v>1120</v>
      </c>
      <c r="S154" s="15">
        <f t="shared" si="17"/>
        <v>8755</v>
      </c>
      <c r="T154" s="24" t="s">
        <v>33</v>
      </c>
      <c r="U154" s="17" t="s">
        <v>34</v>
      </c>
    </row>
    <row r="155" spans="1:21" ht="24.75" customHeight="1">
      <c r="A155" s="7">
        <v>151</v>
      </c>
      <c r="B155" s="35">
        <v>109</v>
      </c>
      <c r="C155" s="32" t="s">
        <v>624</v>
      </c>
      <c r="D155" s="32" t="s">
        <v>625</v>
      </c>
      <c r="E155" s="31" t="s">
        <v>67</v>
      </c>
      <c r="F155" s="21" t="s">
        <v>626</v>
      </c>
      <c r="G155" s="22">
        <v>1013519713</v>
      </c>
      <c r="H155" s="22" t="s">
        <v>627</v>
      </c>
      <c r="I155" s="12">
        <v>20</v>
      </c>
      <c r="J155" s="12">
        <v>3</v>
      </c>
      <c r="K155" s="23">
        <v>15500</v>
      </c>
      <c r="L155" s="13">
        <f t="shared" si="18"/>
        <v>833</v>
      </c>
      <c r="M155" s="13">
        <f t="shared" si="19"/>
        <v>375</v>
      </c>
      <c r="N155" s="13">
        <f t="shared" si="20"/>
        <v>11208</v>
      </c>
      <c r="O155" s="13">
        <f t="shared" si="21"/>
        <v>9677</v>
      </c>
      <c r="P155" s="13">
        <f t="shared" si="23"/>
        <v>1161</v>
      </c>
      <c r="Q155" s="13">
        <f t="shared" si="22"/>
        <v>85</v>
      </c>
      <c r="R155" s="14">
        <f t="shared" si="16"/>
        <v>1246</v>
      </c>
      <c r="S155" s="15">
        <f t="shared" si="17"/>
        <v>9962</v>
      </c>
      <c r="T155" s="24" t="s">
        <v>33</v>
      </c>
      <c r="U155" s="17" t="s">
        <v>34</v>
      </c>
    </row>
    <row r="156" spans="1:21" ht="24.75" customHeight="1">
      <c r="A156" s="7">
        <v>152</v>
      </c>
      <c r="B156" s="35">
        <v>109</v>
      </c>
      <c r="C156" s="32" t="s">
        <v>628</v>
      </c>
      <c r="D156" s="32" t="s">
        <v>629</v>
      </c>
      <c r="E156" s="31" t="s">
        <v>67</v>
      </c>
      <c r="F156" s="27" t="s">
        <v>630</v>
      </c>
      <c r="G156" s="26" t="s">
        <v>631</v>
      </c>
      <c r="H156" s="22" t="s">
        <v>632</v>
      </c>
      <c r="I156" s="12">
        <v>14</v>
      </c>
      <c r="J156" s="12">
        <v>1</v>
      </c>
      <c r="K156" s="23">
        <v>15500</v>
      </c>
      <c r="L156" s="13">
        <f t="shared" si="18"/>
        <v>583</v>
      </c>
      <c r="M156" s="13">
        <f t="shared" si="19"/>
        <v>125</v>
      </c>
      <c r="N156" s="13">
        <f t="shared" si="20"/>
        <v>7708</v>
      </c>
      <c r="O156" s="13">
        <f t="shared" si="21"/>
        <v>6774</v>
      </c>
      <c r="P156" s="13">
        <f t="shared" si="23"/>
        <v>813</v>
      </c>
      <c r="Q156" s="13">
        <f t="shared" si="22"/>
        <v>58</v>
      </c>
      <c r="R156" s="14">
        <f t="shared" si="16"/>
        <v>871</v>
      </c>
      <c r="S156" s="15">
        <f t="shared" si="17"/>
        <v>6837</v>
      </c>
      <c r="T156" s="24" t="s">
        <v>33</v>
      </c>
      <c r="U156" s="17" t="s">
        <v>34</v>
      </c>
    </row>
    <row r="157" spans="1:21" ht="24.75" customHeight="1">
      <c r="A157" s="7">
        <v>153</v>
      </c>
      <c r="B157" s="28">
        <v>119</v>
      </c>
      <c r="C157" s="9" t="s">
        <v>633</v>
      </c>
      <c r="D157" s="29" t="s">
        <v>634</v>
      </c>
      <c r="E157" s="9" t="s">
        <v>67</v>
      </c>
      <c r="F157" s="9" t="s">
        <v>635</v>
      </c>
      <c r="G157" s="30">
        <v>1013602963</v>
      </c>
      <c r="H157" s="30" t="s">
        <v>636</v>
      </c>
      <c r="I157" s="12">
        <v>31</v>
      </c>
      <c r="J157" s="12">
        <v>0</v>
      </c>
      <c r="K157" s="23">
        <v>15500</v>
      </c>
      <c r="L157" s="13">
        <f t="shared" si="18"/>
        <v>1291</v>
      </c>
      <c r="M157" s="13">
        <f t="shared" si="19"/>
        <v>0</v>
      </c>
      <c r="N157" s="13">
        <f t="shared" si="20"/>
        <v>16791</v>
      </c>
      <c r="O157" s="13">
        <f t="shared" si="21"/>
        <v>15000</v>
      </c>
      <c r="P157" s="13">
        <f t="shared" si="23"/>
        <v>1800</v>
      </c>
      <c r="Q157" s="13">
        <f t="shared" si="22"/>
        <v>126</v>
      </c>
      <c r="R157" s="14">
        <f t="shared" si="16"/>
        <v>1926</v>
      </c>
      <c r="S157" s="15">
        <f t="shared" si="17"/>
        <v>14865</v>
      </c>
      <c r="T157" s="24" t="s">
        <v>33</v>
      </c>
      <c r="U157" s="17" t="s">
        <v>34</v>
      </c>
    </row>
    <row r="158" spans="1:21" ht="24.75" customHeight="1">
      <c r="A158" s="7">
        <v>154</v>
      </c>
      <c r="B158" s="35">
        <v>119</v>
      </c>
      <c r="C158" s="19" t="s">
        <v>637</v>
      </c>
      <c r="D158" s="20" t="s">
        <v>638</v>
      </c>
      <c r="E158" s="19" t="s">
        <v>67</v>
      </c>
      <c r="F158" s="31" t="s">
        <v>639</v>
      </c>
      <c r="G158" s="22">
        <v>1013220981</v>
      </c>
      <c r="H158" s="22" t="s">
        <v>640</v>
      </c>
      <c r="I158" s="12">
        <v>22</v>
      </c>
      <c r="J158" s="12">
        <v>0</v>
      </c>
      <c r="K158" s="23">
        <v>15500</v>
      </c>
      <c r="L158" s="13">
        <f t="shared" si="18"/>
        <v>916</v>
      </c>
      <c r="M158" s="13">
        <f t="shared" si="19"/>
        <v>0</v>
      </c>
      <c r="N158" s="13">
        <f t="shared" si="20"/>
        <v>11916</v>
      </c>
      <c r="O158" s="13">
        <f t="shared" si="21"/>
        <v>10645</v>
      </c>
      <c r="P158" s="13">
        <f t="shared" si="23"/>
        <v>1277</v>
      </c>
      <c r="Q158" s="13">
        <f t="shared" si="22"/>
        <v>90</v>
      </c>
      <c r="R158" s="14">
        <f t="shared" si="16"/>
        <v>1367</v>
      </c>
      <c r="S158" s="15">
        <f t="shared" si="17"/>
        <v>10549</v>
      </c>
      <c r="T158" s="24" t="s">
        <v>33</v>
      </c>
      <c r="U158" s="17" t="s">
        <v>34</v>
      </c>
    </row>
    <row r="159" spans="1:21" ht="24.75" customHeight="1">
      <c r="A159" s="7">
        <v>155</v>
      </c>
      <c r="B159" s="35">
        <v>119</v>
      </c>
      <c r="C159" s="19" t="s">
        <v>641</v>
      </c>
      <c r="D159" s="20" t="s">
        <v>642</v>
      </c>
      <c r="E159" s="19" t="s">
        <v>67</v>
      </c>
      <c r="F159" s="31" t="s">
        <v>643</v>
      </c>
      <c r="G159" s="22">
        <v>1013756262</v>
      </c>
      <c r="H159" s="22" t="s">
        <v>644</v>
      </c>
      <c r="I159" s="12">
        <v>20</v>
      </c>
      <c r="J159" s="12">
        <v>1</v>
      </c>
      <c r="K159" s="23">
        <v>15500</v>
      </c>
      <c r="L159" s="13">
        <f t="shared" si="18"/>
        <v>833</v>
      </c>
      <c r="M159" s="13">
        <f t="shared" si="19"/>
        <v>125</v>
      </c>
      <c r="N159" s="13">
        <f t="shared" si="20"/>
        <v>10958</v>
      </c>
      <c r="O159" s="13">
        <f t="shared" si="21"/>
        <v>9677</v>
      </c>
      <c r="P159" s="13">
        <f t="shared" si="23"/>
        <v>1161</v>
      </c>
      <c r="Q159" s="13">
        <f t="shared" si="22"/>
        <v>83</v>
      </c>
      <c r="R159" s="14">
        <f t="shared" si="16"/>
        <v>1244</v>
      </c>
      <c r="S159" s="15">
        <f t="shared" si="17"/>
        <v>9714</v>
      </c>
      <c r="T159" s="24" t="s">
        <v>33</v>
      </c>
      <c r="U159" s="17" t="s">
        <v>34</v>
      </c>
    </row>
    <row r="160" spans="1:21" ht="24.75" customHeight="1">
      <c r="A160" s="7">
        <v>156</v>
      </c>
      <c r="B160" s="35">
        <v>119</v>
      </c>
      <c r="C160" s="19" t="s">
        <v>645</v>
      </c>
      <c r="D160" s="32" t="s">
        <v>646</v>
      </c>
      <c r="E160" s="19" t="s">
        <v>67</v>
      </c>
      <c r="F160" s="31" t="s">
        <v>647</v>
      </c>
      <c r="G160" s="26" t="s">
        <v>648</v>
      </c>
      <c r="H160" s="22" t="s">
        <v>649</v>
      </c>
      <c r="I160" s="12">
        <v>18</v>
      </c>
      <c r="J160" s="12">
        <v>2</v>
      </c>
      <c r="K160" s="23">
        <v>15500</v>
      </c>
      <c r="L160" s="13">
        <f t="shared" si="18"/>
        <v>750</v>
      </c>
      <c r="M160" s="13">
        <f t="shared" si="19"/>
        <v>250</v>
      </c>
      <c r="N160" s="13">
        <f t="shared" si="20"/>
        <v>10000</v>
      </c>
      <c r="O160" s="13">
        <f t="shared" si="21"/>
        <v>8710</v>
      </c>
      <c r="P160" s="13">
        <f t="shared" si="23"/>
        <v>1045</v>
      </c>
      <c r="Q160" s="13">
        <f t="shared" si="22"/>
        <v>75</v>
      </c>
      <c r="R160" s="14">
        <f t="shared" si="16"/>
        <v>1120</v>
      </c>
      <c r="S160" s="15">
        <f t="shared" si="17"/>
        <v>8880</v>
      </c>
      <c r="T160" s="24" t="s">
        <v>33</v>
      </c>
      <c r="U160" s="17" t="s">
        <v>34</v>
      </c>
    </row>
    <row r="161" spans="1:21" ht="24.75" customHeight="1">
      <c r="A161" s="7">
        <v>157</v>
      </c>
      <c r="B161" s="35">
        <v>153</v>
      </c>
      <c r="C161" s="32" t="s">
        <v>453</v>
      </c>
      <c r="D161" s="32" t="s">
        <v>66</v>
      </c>
      <c r="E161" s="36" t="s">
        <v>67</v>
      </c>
      <c r="F161" s="31" t="s">
        <v>650</v>
      </c>
      <c r="G161" s="41">
        <v>1014248860</v>
      </c>
      <c r="H161" s="37" t="s">
        <v>651</v>
      </c>
      <c r="I161" s="12">
        <v>16</v>
      </c>
      <c r="J161" s="12">
        <v>3</v>
      </c>
      <c r="K161" s="23">
        <v>15500</v>
      </c>
      <c r="L161" s="13">
        <f>ROUND(((K161/31*I161)*8.33%),)</f>
        <v>666</v>
      </c>
      <c r="M161" s="13">
        <f>ROUND(((((K161/31)/8)*2)*J161),)</f>
        <v>375</v>
      </c>
      <c r="N161" s="13">
        <f>ROUND(((K161/31*I161)+L161+M161),)</f>
        <v>9041</v>
      </c>
      <c r="O161" s="13">
        <f>ROUND((15000/31*I161),)</f>
        <v>7742</v>
      </c>
      <c r="P161" s="13">
        <f>ROUND((O161*12/100),)</f>
        <v>929</v>
      </c>
      <c r="Q161" s="13">
        <f>ROUNDUP((N161*0.75/100),)</f>
        <v>68</v>
      </c>
      <c r="R161" s="14">
        <f>(P161+Q161)</f>
        <v>997</v>
      </c>
      <c r="S161" s="15">
        <f>(N161-R161)</f>
        <v>8044</v>
      </c>
      <c r="T161" s="24" t="s">
        <v>33</v>
      </c>
      <c r="U161" s="17" t="s">
        <v>34</v>
      </c>
    </row>
    <row r="162" spans="1:21" ht="24.75" customHeight="1">
      <c r="A162" s="7">
        <v>158</v>
      </c>
      <c r="B162" s="28">
        <v>120</v>
      </c>
      <c r="C162" s="9" t="s">
        <v>652</v>
      </c>
      <c r="D162" s="29" t="s">
        <v>653</v>
      </c>
      <c r="E162" s="9" t="s">
        <v>57</v>
      </c>
      <c r="F162" s="9" t="s">
        <v>654</v>
      </c>
      <c r="G162" s="30">
        <v>1012687663</v>
      </c>
      <c r="H162" s="30" t="s">
        <v>655</v>
      </c>
      <c r="I162" s="12">
        <v>31</v>
      </c>
      <c r="J162" s="12">
        <v>0</v>
      </c>
      <c r="K162" s="23">
        <v>20000</v>
      </c>
      <c r="L162" s="13">
        <f t="shared" si="18"/>
        <v>1666</v>
      </c>
      <c r="M162" s="13">
        <f t="shared" si="19"/>
        <v>0</v>
      </c>
      <c r="N162" s="13">
        <f t="shared" si="20"/>
        <v>21666</v>
      </c>
      <c r="O162" s="13">
        <f t="shared" si="21"/>
        <v>15000</v>
      </c>
      <c r="P162" s="13">
        <f t="shared" si="23"/>
        <v>1800</v>
      </c>
      <c r="Q162" s="13">
        <f t="shared" si="22"/>
        <v>163</v>
      </c>
      <c r="R162" s="14">
        <f t="shared" si="16"/>
        <v>1963</v>
      </c>
      <c r="S162" s="15">
        <f t="shared" si="17"/>
        <v>19703</v>
      </c>
      <c r="T162" s="24" t="s">
        <v>33</v>
      </c>
      <c r="U162" s="17" t="s">
        <v>34</v>
      </c>
    </row>
    <row r="163" spans="1:21" ht="24.75" customHeight="1">
      <c r="A163" s="7">
        <v>159</v>
      </c>
      <c r="B163" s="24">
        <v>120</v>
      </c>
      <c r="C163" s="36" t="s">
        <v>656</v>
      </c>
      <c r="D163" s="20" t="s">
        <v>657</v>
      </c>
      <c r="E163" s="36" t="s">
        <v>62</v>
      </c>
      <c r="F163" s="25" t="s">
        <v>658</v>
      </c>
      <c r="G163" s="37">
        <v>1013801400</v>
      </c>
      <c r="H163" s="37" t="s">
        <v>659</v>
      </c>
      <c r="I163" s="12">
        <v>31</v>
      </c>
      <c r="J163" s="12">
        <v>2</v>
      </c>
      <c r="K163" s="23">
        <v>15500</v>
      </c>
      <c r="L163" s="13">
        <f t="shared" si="18"/>
        <v>1291</v>
      </c>
      <c r="M163" s="13">
        <f t="shared" si="19"/>
        <v>250</v>
      </c>
      <c r="N163" s="13">
        <f t="shared" si="20"/>
        <v>17041</v>
      </c>
      <c r="O163" s="13">
        <f t="shared" si="21"/>
        <v>15000</v>
      </c>
      <c r="P163" s="13">
        <f t="shared" si="23"/>
        <v>1800</v>
      </c>
      <c r="Q163" s="13">
        <f t="shared" si="22"/>
        <v>128</v>
      </c>
      <c r="R163" s="14">
        <f t="shared" si="16"/>
        <v>1928</v>
      </c>
      <c r="S163" s="15">
        <f t="shared" si="17"/>
        <v>15113</v>
      </c>
      <c r="T163" s="24" t="s">
        <v>33</v>
      </c>
      <c r="U163" s="17" t="s">
        <v>34</v>
      </c>
    </row>
    <row r="164" spans="1:21" ht="24.75" customHeight="1">
      <c r="A164" s="7">
        <v>160</v>
      </c>
      <c r="B164" s="24">
        <v>120</v>
      </c>
      <c r="C164" s="36" t="s">
        <v>660</v>
      </c>
      <c r="D164" s="20" t="s">
        <v>661</v>
      </c>
      <c r="E164" s="36" t="s">
        <v>67</v>
      </c>
      <c r="F164" s="27" t="s">
        <v>662</v>
      </c>
      <c r="G164" s="37">
        <v>6709828450</v>
      </c>
      <c r="H164" s="37" t="s">
        <v>663</v>
      </c>
      <c r="I164" s="12">
        <v>18</v>
      </c>
      <c r="J164" s="12">
        <v>2</v>
      </c>
      <c r="K164" s="23">
        <v>15500</v>
      </c>
      <c r="L164" s="13">
        <f t="shared" si="18"/>
        <v>750</v>
      </c>
      <c r="M164" s="13">
        <f t="shared" si="19"/>
        <v>250</v>
      </c>
      <c r="N164" s="13">
        <f t="shared" si="20"/>
        <v>10000</v>
      </c>
      <c r="O164" s="13">
        <f t="shared" si="21"/>
        <v>8710</v>
      </c>
      <c r="P164" s="13">
        <f t="shared" si="23"/>
        <v>1045</v>
      </c>
      <c r="Q164" s="13">
        <f t="shared" si="22"/>
        <v>75</v>
      </c>
      <c r="R164" s="14">
        <f t="shared" si="16"/>
        <v>1120</v>
      </c>
      <c r="S164" s="15">
        <f t="shared" si="17"/>
        <v>8880</v>
      </c>
      <c r="T164" s="24" t="s">
        <v>33</v>
      </c>
      <c r="U164" s="17" t="s">
        <v>34</v>
      </c>
    </row>
    <row r="165" spans="1:21" ht="24.75" customHeight="1">
      <c r="A165" s="7">
        <v>161</v>
      </c>
      <c r="B165" s="24">
        <v>120</v>
      </c>
      <c r="C165" s="36" t="s">
        <v>664</v>
      </c>
      <c r="D165" s="20" t="s">
        <v>665</v>
      </c>
      <c r="E165" s="36" t="s">
        <v>67</v>
      </c>
      <c r="F165" s="27" t="s">
        <v>666</v>
      </c>
      <c r="G165" s="37">
        <v>1013990752</v>
      </c>
      <c r="H165" s="37" t="s">
        <v>667</v>
      </c>
      <c r="I165" s="12">
        <v>31</v>
      </c>
      <c r="J165" s="12">
        <v>10</v>
      </c>
      <c r="K165" s="23">
        <v>15500</v>
      </c>
      <c r="L165" s="13">
        <f t="shared" si="18"/>
        <v>1291</v>
      </c>
      <c r="M165" s="13">
        <f t="shared" si="19"/>
        <v>1250</v>
      </c>
      <c r="N165" s="13">
        <f t="shared" si="20"/>
        <v>18041</v>
      </c>
      <c r="O165" s="13">
        <f t="shared" si="21"/>
        <v>15000</v>
      </c>
      <c r="P165" s="13">
        <f t="shared" si="23"/>
        <v>1800</v>
      </c>
      <c r="Q165" s="13">
        <f t="shared" si="22"/>
        <v>136</v>
      </c>
      <c r="R165" s="14">
        <f t="shared" si="16"/>
        <v>1936</v>
      </c>
      <c r="S165" s="15">
        <f t="shared" si="17"/>
        <v>16105</v>
      </c>
      <c r="T165" s="24" t="s">
        <v>33</v>
      </c>
      <c r="U165" s="17" t="s">
        <v>34</v>
      </c>
    </row>
    <row r="166" spans="1:21" ht="24.75" customHeight="1">
      <c r="A166" s="7">
        <v>162</v>
      </c>
      <c r="B166" s="24">
        <v>120</v>
      </c>
      <c r="C166" s="36" t="s">
        <v>668</v>
      </c>
      <c r="D166" s="20" t="s">
        <v>669</v>
      </c>
      <c r="E166" s="36" t="s">
        <v>67</v>
      </c>
      <c r="F166" s="21" t="s">
        <v>670</v>
      </c>
      <c r="G166" s="37">
        <v>1014091661</v>
      </c>
      <c r="H166" s="37" t="s">
        <v>671</v>
      </c>
      <c r="I166" s="12">
        <v>19</v>
      </c>
      <c r="J166" s="12">
        <v>2</v>
      </c>
      <c r="K166" s="23">
        <v>15500</v>
      </c>
      <c r="L166" s="13">
        <f t="shared" si="18"/>
        <v>791</v>
      </c>
      <c r="M166" s="13">
        <f t="shared" si="19"/>
        <v>250</v>
      </c>
      <c r="N166" s="13">
        <f t="shared" si="20"/>
        <v>10541</v>
      </c>
      <c r="O166" s="13">
        <f t="shared" si="21"/>
        <v>9194</v>
      </c>
      <c r="P166" s="13">
        <f t="shared" si="23"/>
        <v>1103</v>
      </c>
      <c r="Q166" s="13">
        <f t="shared" si="22"/>
        <v>80</v>
      </c>
      <c r="R166" s="14">
        <f t="shared" si="16"/>
        <v>1183</v>
      </c>
      <c r="S166" s="15">
        <f t="shared" si="17"/>
        <v>9358</v>
      </c>
      <c r="T166" s="24" t="s">
        <v>33</v>
      </c>
      <c r="U166" s="17" t="s">
        <v>34</v>
      </c>
    </row>
    <row r="167" spans="1:21" ht="24.75" customHeight="1">
      <c r="A167" s="7">
        <v>163</v>
      </c>
      <c r="B167" s="24">
        <v>120</v>
      </c>
      <c r="C167" s="36" t="s">
        <v>672</v>
      </c>
      <c r="D167" s="20" t="s">
        <v>673</v>
      </c>
      <c r="E167" s="36" t="s">
        <v>67</v>
      </c>
      <c r="F167" s="21" t="s">
        <v>674</v>
      </c>
      <c r="G167" s="37">
        <v>1014282409</v>
      </c>
      <c r="H167" s="37" t="s">
        <v>675</v>
      </c>
      <c r="I167" s="12">
        <v>27</v>
      </c>
      <c r="J167" s="12">
        <v>3</v>
      </c>
      <c r="K167" s="23">
        <v>15500</v>
      </c>
      <c r="L167" s="13">
        <f t="shared" si="18"/>
        <v>1125</v>
      </c>
      <c r="M167" s="13">
        <f t="shared" si="19"/>
        <v>375</v>
      </c>
      <c r="N167" s="13">
        <f t="shared" si="20"/>
        <v>15000</v>
      </c>
      <c r="O167" s="13">
        <f t="shared" si="21"/>
        <v>13065</v>
      </c>
      <c r="P167" s="13">
        <f t="shared" si="23"/>
        <v>1568</v>
      </c>
      <c r="Q167" s="13">
        <f t="shared" si="22"/>
        <v>113</v>
      </c>
      <c r="R167" s="14">
        <f t="shared" si="16"/>
        <v>1681</v>
      </c>
      <c r="S167" s="15">
        <f t="shared" si="17"/>
        <v>13319</v>
      </c>
      <c r="T167" s="24" t="s">
        <v>33</v>
      </c>
      <c r="U167" s="17" t="s">
        <v>34</v>
      </c>
    </row>
    <row r="168" spans="1:21" ht="24.75" customHeight="1">
      <c r="A168" s="7">
        <v>164</v>
      </c>
      <c r="B168" s="24">
        <v>120</v>
      </c>
      <c r="C168" s="36" t="s">
        <v>676</v>
      </c>
      <c r="D168" s="20" t="s">
        <v>677</v>
      </c>
      <c r="E168" s="36" t="s">
        <v>67</v>
      </c>
      <c r="F168" s="21" t="s">
        <v>678</v>
      </c>
      <c r="G168" s="37">
        <v>1014411271</v>
      </c>
      <c r="H168" s="37" t="s">
        <v>679</v>
      </c>
      <c r="I168" s="12">
        <v>27</v>
      </c>
      <c r="J168" s="12">
        <v>3</v>
      </c>
      <c r="K168" s="23">
        <v>15500</v>
      </c>
      <c r="L168" s="13">
        <f t="shared" si="18"/>
        <v>1125</v>
      </c>
      <c r="M168" s="13">
        <f t="shared" si="19"/>
        <v>375</v>
      </c>
      <c r="N168" s="13">
        <f t="shared" si="20"/>
        <v>15000</v>
      </c>
      <c r="O168" s="13">
        <f t="shared" si="21"/>
        <v>13065</v>
      </c>
      <c r="P168" s="13">
        <f t="shared" si="23"/>
        <v>1568</v>
      </c>
      <c r="Q168" s="13">
        <f t="shared" si="22"/>
        <v>113</v>
      </c>
      <c r="R168" s="14">
        <f t="shared" si="16"/>
        <v>1681</v>
      </c>
      <c r="S168" s="15">
        <f t="shared" si="17"/>
        <v>13319</v>
      </c>
      <c r="T168" s="24" t="s">
        <v>33</v>
      </c>
      <c r="U168" s="17" t="s">
        <v>34</v>
      </c>
    </row>
    <row r="169" spans="1:21" ht="24.75" customHeight="1">
      <c r="A169" s="7">
        <v>165</v>
      </c>
      <c r="B169" s="24">
        <v>120</v>
      </c>
      <c r="C169" s="36" t="s">
        <v>620</v>
      </c>
      <c r="D169" s="20" t="s">
        <v>680</v>
      </c>
      <c r="E169" s="36" t="s">
        <v>67</v>
      </c>
      <c r="F169" s="27" t="s">
        <v>681</v>
      </c>
      <c r="G169" s="37">
        <v>1013724631</v>
      </c>
      <c r="H169" s="37" t="s">
        <v>682</v>
      </c>
      <c r="I169" s="12">
        <v>20</v>
      </c>
      <c r="J169" s="12">
        <v>0</v>
      </c>
      <c r="K169" s="23">
        <v>15500</v>
      </c>
      <c r="L169" s="13">
        <f t="shared" si="18"/>
        <v>833</v>
      </c>
      <c r="M169" s="13">
        <f t="shared" si="19"/>
        <v>0</v>
      </c>
      <c r="N169" s="13">
        <f t="shared" si="20"/>
        <v>10833</v>
      </c>
      <c r="O169" s="13">
        <f t="shared" si="21"/>
        <v>9677</v>
      </c>
      <c r="P169" s="13">
        <f t="shared" si="23"/>
        <v>1161</v>
      </c>
      <c r="Q169" s="13">
        <f t="shared" si="22"/>
        <v>82</v>
      </c>
      <c r="R169" s="14">
        <f t="shared" si="16"/>
        <v>1243</v>
      </c>
      <c r="S169" s="15">
        <f t="shared" si="17"/>
        <v>9590</v>
      </c>
      <c r="T169" s="24" t="s">
        <v>33</v>
      </c>
      <c r="U169" s="17" t="s">
        <v>34</v>
      </c>
    </row>
    <row r="170" spans="1:21" ht="24.75" customHeight="1">
      <c r="A170" s="7">
        <v>166</v>
      </c>
      <c r="B170" s="28">
        <v>122</v>
      </c>
      <c r="C170" s="9" t="s">
        <v>683</v>
      </c>
      <c r="D170" s="29" t="s">
        <v>684</v>
      </c>
      <c r="E170" s="9" t="s">
        <v>57</v>
      </c>
      <c r="F170" s="9" t="s">
        <v>685</v>
      </c>
      <c r="G170" s="30">
        <v>1013704331</v>
      </c>
      <c r="H170" s="30" t="s">
        <v>686</v>
      </c>
      <c r="I170" s="12">
        <v>31</v>
      </c>
      <c r="J170" s="12">
        <v>0</v>
      </c>
      <c r="K170" s="23">
        <v>18000</v>
      </c>
      <c r="L170" s="13">
        <f t="shared" si="18"/>
        <v>1499</v>
      </c>
      <c r="M170" s="13">
        <f t="shared" si="19"/>
        <v>0</v>
      </c>
      <c r="N170" s="13">
        <f t="shared" si="20"/>
        <v>19499</v>
      </c>
      <c r="O170" s="13">
        <f t="shared" si="21"/>
        <v>15000</v>
      </c>
      <c r="P170" s="13">
        <f t="shared" si="23"/>
        <v>1800</v>
      </c>
      <c r="Q170" s="13">
        <f t="shared" si="22"/>
        <v>147</v>
      </c>
      <c r="R170" s="14">
        <f t="shared" si="16"/>
        <v>1947</v>
      </c>
      <c r="S170" s="15">
        <f t="shared" si="17"/>
        <v>17552</v>
      </c>
      <c r="T170" s="24" t="s">
        <v>33</v>
      </c>
      <c r="U170" s="17" t="s">
        <v>34</v>
      </c>
    </row>
    <row r="171" spans="1:21" ht="24.75" customHeight="1">
      <c r="A171" s="7">
        <v>167</v>
      </c>
      <c r="B171" s="24">
        <v>122</v>
      </c>
      <c r="C171" s="36" t="s">
        <v>684</v>
      </c>
      <c r="D171" s="32" t="s">
        <v>563</v>
      </c>
      <c r="E171" s="36" t="s">
        <v>62</v>
      </c>
      <c r="F171" s="27" t="s">
        <v>687</v>
      </c>
      <c r="G171" s="37">
        <v>1114370744</v>
      </c>
      <c r="H171" s="37" t="s">
        <v>688</v>
      </c>
      <c r="I171" s="12">
        <v>20</v>
      </c>
      <c r="J171" s="12">
        <v>3</v>
      </c>
      <c r="K171" s="23">
        <v>15500</v>
      </c>
      <c r="L171" s="13">
        <f t="shared" si="18"/>
        <v>833</v>
      </c>
      <c r="M171" s="13">
        <f t="shared" si="19"/>
        <v>375</v>
      </c>
      <c r="N171" s="13">
        <f t="shared" si="20"/>
        <v>11208</v>
      </c>
      <c r="O171" s="13">
        <f t="shared" si="21"/>
        <v>9677</v>
      </c>
      <c r="P171" s="13">
        <f t="shared" si="23"/>
        <v>1161</v>
      </c>
      <c r="Q171" s="13">
        <f t="shared" si="22"/>
        <v>85</v>
      </c>
      <c r="R171" s="14">
        <f t="shared" si="16"/>
        <v>1246</v>
      </c>
      <c r="S171" s="15">
        <f t="shared" si="17"/>
        <v>9962</v>
      </c>
      <c r="T171" s="24" t="s">
        <v>33</v>
      </c>
      <c r="U171" s="17" t="s">
        <v>34</v>
      </c>
    </row>
    <row r="172" spans="1:21" ht="24.75" customHeight="1">
      <c r="A172" s="7">
        <v>168</v>
      </c>
      <c r="B172" s="24">
        <v>122</v>
      </c>
      <c r="C172" s="36" t="s">
        <v>146</v>
      </c>
      <c r="D172" s="32" t="s">
        <v>689</v>
      </c>
      <c r="E172" s="36" t="s">
        <v>67</v>
      </c>
      <c r="F172" s="27" t="s">
        <v>690</v>
      </c>
      <c r="G172" s="37">
        <v>1013978005</v>
      </c>
      <c r="H172" s="37" t="s">
        <v>691</v>
      </c>
      <c r="I172" s="12">
        <v>20</v>
      </c>
      <c r="J172" s="12">
        <v>3</v>
      </c>
      <c r="K172" s="23">
        <v>15500</v>
      </c>
      <c r="L172" s="13">
        <f t="shared" si="18"/>
        <v>833</v>
      </c>
      <c r="M172" s="13">
        <f t="shared" si="19"/>
        <v>375</v>
      </c>
      <c r="N172" s="13">
        <f t="shared" si="20"/>
        <v>11208</v>
      </c>
      <c r="O172" s="13">
        <f t="shared" si="21"/>
        <v>9677</v>
      </c>
      <c r="P172" s="13">
        <f t="shared" si="23"/>
        <v>1161</v>
      </c>
      <c r="Q172" s="13">
        <f t="shared" si="22"/>
        <v>85</v>
      </c>
      <c r="R172" s="14">
        <f t="shared" si="16"/>
        <v>1246</v>
      </c>
      <c r="S172" s="15">
        <f t="shared" si="17"/>
        <v>9962</v>
      </c>
      <c r="T172" s="24" t="s">
        <v>33</v>
      </c>
      <c r="U172" s="17" t="s">
        <v>34</v>
      </c>
    </row>
    <row r="173" spans="1:21" ht="24.75" customHeight="1">
      <c r="A173" s="7">
        <v>169</v>
      </c>
      <c r="B173" s="24">
        <v>122</v>
      </c>
      <c r="C173" s="31" t="s">
        <v>692</v>
      </c>
      <c r="D173" s="32" t="s">
        <v>693</v>
      </c>
      <c r="E173" s="36" t="s">
        <v>67</v>
      </c>
      <c r="F173" s="27" t="s">
        <v>694</v>
      </c>
      <c r="G173" s="37">
        <v>1014529156</v>
      </c>
      <c r="H173" s="37" t="s">
        <v>695</v>
      </c>
      <c r="I173" s="12">
        <v>17</v>
      </c>
      <c r="J173" s="12">
        <v>3</v>
      </c>
      <c r="K173" s="23">
        <v>15500</v>
      </c>
      <c r="L173" s="13">
        <f t="shared" si="18"/>
        <v>708</v>
      </c>
      <c r="M173" s="13">
        <f t="shared" si="19"/>
        <v>375</v>
      </c>
      <c r="N173" s="13">
        <f t="shared" si="20"/>
        <v>9583</v>
      </c>
      <c r="O173" s="13">
        <f t="shared" si="21"/>
        <v>8226</v>
      </c>
      <c r="P173" s="13">
        <f t="shared" si="23"/>
        <v>987</v>
      </c>
      <c r="Q173" s="13">
        <f t="shared" si="22"/>
        <v>72</v>
      </c>
      <c r="R173" s="14">
        <f t="shared" si="16"/>
        <v>1059</v>
      </c>
      <c r="S173" s="15">
        <f t="shared" si="17"/>
        <v>8524</v>
      </c>
      <c r="T173" s="24" t="s">
        <v>33</v>
      </c>
      <c r="U173" s="17" t="s">
        <v>34</v>
      </c>
    </row>
    <row r="174" spans="1:21" ht="24.75" customHeight="1">
      <c r="A174" s="7">
        <v>170</v>
      </c>
      <c r="B174" s="24">
        <v>122</v>
      </c>
      <c r="C174" s="31" t="s">
        <v>696</v>
      </c>
      <c r="D174" s="32" t="s">
        <v>697</v>
      </c>
      <c r="E174" s="36" t="s">
        <v>67</v>
      </c>
      <c r="F174" s="27" t="s">
        <v>698</v>
      </c>
      <c r="G174" s="37">
        <v>1014538872</v>
      </c>
      <c r="H174" s="37" t="s">
        <v>699</v>
      </c>
      <c r="I174" s="12">
        <v>20</v>
      </c>
      <c r="J174" s="12">
        <v>3</v>
      </c>
      <c r="K174" s="23">
        <v>15500</v>
      </c>
      <c r="L174" s="13">
        <f t="shared" si="18"/>
        <v>833</v>
      </c>
      <c r="M174" s="13">
        <f t="shared" si="19"/>
        <v>375</v>
      </c>
      <c r="N174" s="13">
        <f t="shared" si="20"/>
        <v>11208</v>
      </c>
      <c r="O174" s="13">
        <f t="shared" si="21"/>
        <v>9677</v>
      </c>
      <c r="P174" s="13">
        <f t="shared" si="23"/>
        <v>1161</v>
      </c>
      <c r="Q174" s="13">
        <f t="shared" si="22"/>
        <v>85</v>
      </c>
      <c r="R174" s="14">
        <f t="shared" si="16"/>
        <v>1246</v>
      </c>
      <c r="S174" s="15">
        <f t="shared" si="17"/>
        <v>9962</v>
      </c>
      <c r="T174" s="24" t="s">
        <v>33</v>
      </c>
      <c r="U174" s="17" t="s">
        <v>34</v>
      </c>
    </row>
    <row r="175" spans="1:21" ht="24.75" customHeight="1">
      <c r="A175" s="7">
        <v>171</v>
      </c>
      <c r="B175" s="28">
        <v>124</v>
      </c>
      <c r="C175" s="9" t="s">
        <v>700</v>
      </c>
      <c r="D175" s="29" t="s">
        <v>701</v>
      </c>
      <c r="E175" s="9" t="s">
        <v>57</v>
      </c>
      <c r="F175" s="9" t="s">
        <v>702</v>
      </c>
      <c r="G175" s="30">
        <v>1013713246</v>
      </c>
      <c r="H175" s="30" t="s">
        <v>703</v>
      </c>
      <c r="I175" s="12">
        <v>0</v>
      </c>
      <c r="J175" s="12">
        <v>0</v>
      </c>
      <c r="K175" s="23">
        <v>15500</v>
      </c>
      <c r="L175" s="13">
        <f t="shared" si="18"/>
        <v>0</v>
      </c>
      <c r="M175" s="13">
        <f t="shared" si="19"/>
        <v>0</v>
      </c>
      <c r="N175" s="13">
        <f t="shared" si="20"/>
        <v>0</v>
      </c>
      <c r="O175" s="13">
        <f t="shared" si="21"/>
        <v>0</v>
      </c>
      <c r="P175" s="13">
        <f t="shared" si="23"/>
        <v>0</v>
      </c>
      <c r="Q175" s="13">
        <f t="shared" si="22"/>
        <v>0</v>
      </c>
      <c r="R175" s="14">
        <f t="shared" si="16"/>
        <v>0</v>
      </c>
      <c r="S175" s="15">
        <f t="shared" si="17"/>
        <v>0</v>
      </c>
      <c r="T175" s="16"/>
      <c r="U175" s="17"/>
    </row>
    <row r="176" spans="1:21" ht="24.75" customHeight="1">
      <c r="A176" s="7">
        <v>172</v>
      </c>
      <c r="B176" s="24">
        <v>124</v>
      </c>
      <c r="C176" s="31" t="s">
        <v>704</v>
      </c>
      <c r="D176" s="32" t="s">
        <v>705</v>
      </c>
      <c r="E176" s="36" t="s">
        <v>67</v>
      </c>
      <c r="F176" s="31" t="s">
        <v>706</v>
      </c>
      <c r="G176" s="37">
        <v>1112068439</v>
      </c>
      <c r="H176" s="37" t="s">
        <v>707</v>
      </c>
      <c r="I176" s="12">
        <v>0</v>
      </c>
      <c r="J176" s="12">
        <v>0</v>
      </c>
      <c r="K176" s="23">
        <v>15500</v>
      </c>
      <c r="L176" s="13">
        <f t="shared" si="18"/>
        <v>0</v>
      </c>
      <c r="M176" s="13">
        <f t="shared" si="19"/>
        <v>0</v>
      </c>
      <c r="N176" s="13">
        <f t="shared" si="20"/>
        <v>0</v>
      </c>
      <c r="O176" s="13">
        <f t="shared" si="21"/>
        <v>0</v>
      </c>
      <c r="P176" s="13">
        <f t="shared" si="23"/>
        <v>0</v>
      </c>
      <c r="Q176" s="13">
        <f t="shared" si="22"/>
        <v>0</v>
      </c>
      <c r="R176" s="14">
        <f t="shared" si="16"/>
        <v>0</v>
      </c>
      <c r="S176" s="15">
        <f t="shared" si="17"/>
        <v>0</v>
      </c>
      <c r="T176" s="16"/>
      <c r="U176" s="17"/>
    </row>
    <row r="177" spans="1:21" ht="24.75" customHeight="1">
      <c r="A177" s="7">
        <v>173</v>
      </c>
      <c r="B177" s="28">
        <v>126</v>
      </c>
      <c r="C177" s="9" t="s">
        <v>708</v>
      </c>
      <c r="D177" s="29" t="s">
        <v>709</v>
      </c>
      <c r="E177" s="9" t="s">
        <v>57</v>
      </c>
      <c r="F177" s="9" t="s">
        <v>710</v>
      </c>
      <c r="G177" s="30">
        <v>1011958557</v>
      </c>
      <c r="H177" s="30" t="s">
        <v>711</v>
      </c>
      <c r="I177" s="12">
        <v>31</v>
      </c>
      <c r="J177" s="12">
        <v>0</v>
      </c>
      <c r="K177" s="23">
        <v>20000</v>
      </c>
      <c r="L177" s="13">
        <f t="shared" si="18"/>
        <v>1666</v>
      </c>
      <c r="M177" s="13">
        <f t="shared" si="19"/>
        <v>0</v>
      </c>
      <c r="N177" s="13">
        <f t="shared" si="20"/>
        <v>21666</v>
      </c>
      <c r="O177" s="13">
        <f t="shared" si="21"/>
        <v>15000</v>
      </c>
      <c r="P177" s="13">
        <f t="shared" si="23"/>
        <v>1800</v>
      </c>
      <c r="Q177" s="13">
        <f t="shared" si="22"/>
        <v>163</v>
      </c>
      <c r="R177" s="14">
        <f t="shared" si="16"/>
        <v>1963</v>
      </c>
      <c r="S177" s="15">
        <f t="shared" si="17"/>
        <v>19703</v>
      </c>
      <c r="T177" s="24" t="s">
        <v>33</v>
      </c>
      <c r="U177" s="17" t="s">
        <v>34</v>
      </c>
    </row>
    <row r="178" spans="1:21" ht="24.75" customHeight="1">
      <c r="A178" s="7">
        <v>174</v>
      </c>
      <c r="B178" s="35">
        <v>126</v>
      </c>
      <c r="C178" s="32" t="s">
        <v>712</v>
      </c>
      <c r="D178" s="32" t="s">
        <v>713</v>
      </c>
      <c r="E178" s="31" t="s">
        <v>62</v>
      </c>
      <c r="F178" s="31" t="s">
        <v>714</v>
      </c>
      <c r="G178" s="22">
        <v>1011803923</v>
      </c>
      <c r="H178" s="22" t="s">
        <v>715</v>
      </c>
      <c r="I178" s="12">
        <v>31</v>
      </c>
      <c r="J178" s="12">
        <v>34</v>
      </c>
      <c r="K178" s="23">
        <v>15500</v>
      </c>
      <c r="L178" s="13">
        <f t="shared" si="18"/>
        <v>1291</v>
      </c>
      <c r="M178" s="13">
        <f t="shared" si="19"/>
        <v>4250</v>
      </c>
      <c r="N178" s="13">
        <f t="shared" si="20"/>
        <v>21041</v>
      </c>
      <c r="O178" s="13">
        <f t="shared" si="21"/>
        <v>15000</v>
      </c>
      <c r="P178" s="13">
        <f t="shared" si="23"/>
        <v>1800</v>
      </c>
      <c r="Q178" s="13">
        <f t="shared" si="22"/>
        <v>158</v>
      </c>
      <c r="R178" s="14">
        <f t="shared" si="16"/>
        <v>1958</v>
      </c>
      <c r="S178" s="15">
        <f t="shared" si="17"/>
        <v>19083</v>
      </c>
      <c r="T178" s="24" t="s">
        <v>33</v>
      </c>
      <c r="U178" s="17" t="s">
        <v>34</v>
      </c>
    </row>
    <row r="179" spans="1:21" ht="24.75" customHeight="1">
      <c r="A179" s="7">
        <v>175</v>
      </c>
      <c r="B179" s="42">
        <v>126</v>
      </c>
      <c r="C179" s="32" t="s">
        <v>716</v>
      </c>
      <c r="D179" s="32" t="s">
        <v>717</v>
      </c>
      <c r="E179" s="31" t="s">
        <v>67</v>
      </c>
      <c r="F179" s="21" t="s">
        <v>718</v>
      </c>
      <c r="G179" s="22">
        <v>1013865177</v>
      </c>
      <c r="H179" s="22" t="s">
        <v>719</v>
      </c>
      <c r="I179" s="12">
        <v>31</v>
      </c>
      <c r="J179" s="12">
        <v>6</v>
      </c>
      <c r="K179" s="23">
        <v>15500</v>
      </c>
      <c r="L179" s="13">
        <f t="shared" si="18"/>
        <v>1291</v>
      </c>
      <c r="M179" s="13">
        <f t="shared" si="19"/>
        <v>750</v>
      </c>
      <c r="N179" s="13">
        <f t="shared" si="20"/>
        <v>17541</v>
      </c>
      <c r="O179" s="13">
        <f t="shared" si="21"/>
        <v>15000</v>
      </c>
      <c r="P179" s="13">
        <f t="shared" si="23"/>
        <v>1800</v>
      </c>
      <c r="Q179" s="13">
        <f t="shared" si="22"/>
        <v>132</v>
      </c>
      <c r="R179" s="14">
        <f t="shared" si="16"/>
        <v>1932</v>
      </c>
      <c r="S179" s="15">
        <f t="shared" si="17"/>
        <v>15609</v>
      </c>
      <c r="T179" s="24" t="s">
        <v>33</v>
      </c>
      <c r="U179" s="17" t="s">
        <v>34</v>
      </c>
    </row>
    <row r="180" spans="1:21" ht="24.75" customHeight="1">
      <c r="A180" s="7">
        <v>176</v>
      </c>
      <c r="B180" s="42">
        <v>126</v>
      </c>
      <c r="C180" s="32" t="s">
        <v>720</v>
      </c>
      <c r="D180" s="32" t="s">
        <v>721</v>
      </c>
      <c r="E180" s="31" t="s">
        <v>67</v>
      </c>
      <c r="F180" s="27" t="s">
        <v>722</v>
      </c>
      <c r="G180" s="26">
        <v>1013654325</v>
      </c>
      <c r="H180" s="22" t="s">
        <v>723</v>
      </c>
      <c r="I180" s="12">
        <v>28</v>
      </c>
      <c r="J180" s="12">
        <v>3</v>
      </c>
      <c r="K180" s="23">
        <v>15500</v>
      </c>
      <c r="L180" s="13">
        <f t="shared" si="18"/>
        <v>1166</v>
      </c>
      <c r="M180" s="13">
        <f t="shared" si="19"/>
        <v>375</v>
      </c>
      <c r="N180" s="13">
        <f t="shared" si="20"/>
        <v>15541</v>
      </c>
      <c r="O180" s="13">
        <f t="shared" si="21"/>
        <v>13548</v>
      </c>
      <c r="P180" s="13">
        <f t="shared" si="23"/>
        <v>1626</v>
      </c>
      <c r="Q180" s="13">
        <f t="shared" si="22"/>
        <v>117</v>
      </c>
      <c r="R180" s="14">
        <f t="shared" si="16"/>
        <v>1743</v>
      </c>
      <c r="S180" s="15">
        <f t="shared" si="17"/>
        <v>13798</v>
      </c>
      <c r="T180" s="24" t="s">
        <v>33</v>
      </c>
      <c r="U180" s="17" t="s">
        <v>34</v>
      </c>
    </row>
    <row r="181" spans="1:21" ht="24.75" customHeight="1">
      <c r="A181" s="7">
        <v>177</v>
      </c>
      <c r="B181" s="42">
        <v>126</v>
      </c>
      <c r="C181" s="32" t="s">
        <v>724</v>
      </c>
      <c r="D181" s="32" t="s">
        <v>725</v>
      </c>
      <c r="E181" s="31" t="s">
        <v>67</v>
      </c>
      <c r="F181" s="21" t="s">
        <v>726</v>
      </c>
      <c r="G181" s="22">
        <v>1014084517</v>
      </c>
      <c r="H181" s="22" t="s">
        <v>727</v>
      </c>
      <c r="I181" s="12">
        <v>27</v>
      </c>
      <c r="J181" s="12">
        <v>3</v>
      </c>
      <c r="K181" s="23">
        <v>15500</v>
      </c>
      <c r="L181" s="13">
        <f t="shared" si="18"/>
        <v>1125</v>
      </c>
      <c r="M181" s="13">
        <f t="shared" si="19"/>
        <v>375</v>
      </c>
      <c r="N181" s="13">
        <f t="shared" si="20"/>
        <v>15000</v>
      </c>
      <c r="O181" s="13">
        <f t="shared" si="21"/>
        <v>13065</v>
      </c>
      <c r="P181" s="13">
        <f t="shared" si="23"/>
        <v>1568</v>
      </c>
      <c r="Q181" s="13">
        <f t="shared" si="22"/>
        <v>113</v>
      </c>
      <c r="R181" s="14">
        <f t="shared" si="16"/>
        <v>1681</v>
      </c>
      <c r="S181" s="15">
        <f t="shared" si="17"/>
        <v>13319</v>
      </c>
      <c r="T181" s="24" t="s">
        <v>33</v>
      </c>
      <c r="U181" s="17" t="s">
        <v>34</v>
      </c>
    </row>
    <row r="182" spans="1:21" ht="24.75" customHeight="1">
      <c r="A182" s="7">
        <v>178</v>
      </c>
      <c r="B182" s="42">
        <v>126</v>
      </c>
      <c r="C182" s="32" t="s">
        <v>728</v>
      </c>
      <c r="D182" s="32" t="s">
        <v>729</v>
      </c>
      <c r="E182" s="31" t="s">
        <v>67</v>
      </c>
      <c r="F182" s="21" t="s">
        <v>730</v>
      </c>
      <c r="G182" s="22">
        <v>1014093781</v>
      </c>
      <c r="H182" s="22" t="s">
        <v>731</v>
      </c>
      <c r="I182" s="12">
        <v>25</v>
      </c>
      <c r="J182" s="12">
        <v>0</v>
      </c>
      <c r="K182" s="23">
        <v>15500</v>
      </c>
      <c r="L182" s="13">
        <f t="shared" si="18"/>
        <v>1041</v>
      </c>
      <c r="M182" s="13">
        <f t="shared" si="19"/>
        <v>0</v>
      </c>
      <c r="N182" s="13">
        <f t="shared" si="20"/>
        <v>13541</v>
      </c>
      <c r="O182" s="13">
        <f t="shared" si="21"/>
        <v>12097</v>
      </c>
      <c r="P182" s="13">
        <f t="shared" si="23"/>
        <v>1452</v>
      </c>
      <c r="Q182" s="13">
        <f t="shared" si="22"/>
        <v>102</v>
      </c>
      <c r="R182" s="14">
        <f t="shared" si="16"/>
        <v>1554</v>
      </c>
      <c r="S182" s="15">
        <f t="shared" si="17"/>
        <v>11987</v>
      </c>
      <c r="T182" s="24" t="s">
        <v>33</v>
      </c>
      <c r="U182" s="17" t="s">
        <v>34</v>
      </c>
    </row>
    <row r="183" spans="1:21" ht="24.75" customHeight="1">
      <c r="A183" s="7">
        <v>179</v>
      </c>
      <c r="B183" s="42">
        <v>126</v>
      </c>
      <c r="C183" s="32" t="s">
        <v>732</v>
      </c>
      <c r="D183" s="32" t="s">
        <v>733</v>
      </c>
      <c r="E183" s="31" t="s">
        <v>67</v>
      </c>
      <c r="F183" s="21" t="s">
        <v>734</v>
      </c>
      <c r="G183" s="22">
        <v>1014126589</v>
      </c>
      <c r="H183" s="22" t="s">
        <v>735</v>
      </c>
      <c r="I183" s="12">
        <v>23</v>
      </c>
      <c r="J183" s="12">
        <v>0</v>
      </c>
      <c r="K183" s="23">
        <v>15500</v>
      </c>
      <c r="L183" s="13">
        <f t="shared" si="18"/>
        <v>958</v>
      </c>
      <c r="M183" s="13">
        <f t="shared" si="19"/>
        <v>0</v>
      </c>
      <c r="N183" s="13">
        <f t="shared" si="20"/>
        <v>12458</v>
      </c>
      <c r="O183" s="13">
        <f t="shared" si="21"/>
        <v>11129</v>
      </c>
      <c r="P183" s="13">
        <f t="shared" si="23"/>
        <v>1335</v>
      </c>
      <c r="Q183" s="13">
        <f t="shared" si="22"/>
        <v>94</v>
      </c>
      <c r="R183" s="14">
        <f t="shared" si="16"/>
        <v>1429</v>
      </c>
      <c r="S183" s="15">
        <f t="shared" si="17"/>
        <v>11029</v>
      </c>
      <c r="T183" s="24" t="s">
        <v>33</v>
      </c>
      <c r="U183" s="17" t="s">
        <v>34</v>
      </c>
    </row>
    <row r="184" spans="1:21" ht="24.75" customHeight="1">
      <c r="A184" s="7">
        <v>180</v>
      </c>
      <c r="B184" s="42">
        <v>126</v>
      </c>
      <c r="C184" s="32" t="s">
        <v>410</v>
      </c>
      <c r="D184" s="32" t="s">
        <v>736</v>
      </c>
      <c r="E184" s="31" t="s">
        <v>67</v>
      </c>
      <c r="F184" s="21" t="s">
        <v>737</v>
      </c>
      <c r="G184" s="22">
        <v>1014203108</v>
      </c>
      <c r="H184" s="22" t="s">
        <v>738</v>
      </c>
      <c r="I184" s="12">
        <v>29</v>
      </c>
      <c r="J184" s="12">
        <v>0</v>
      </c>
      <c r="K184" s="23">
        <v>15500</v>
      </c>
      <c r="L184" s="13">
        <f t="shared" si="18"/>
        <v>1208</v>
      </c>
      <c r="M184" s="13">
        <f t="shared" si="19"/>
        <v>0</v>
      </c>
      <c r="N184" s="13">
        <f t="shared" si="20"/>
        <v>15708</v>
      </c>
      <c r="O184" s="13">
        <f t="shared" si="21"/>
        <v>14032</v>
      </c>
      <c r="P184" s="13">
        <f t="shared" si="23"/>
        <v>1684</v>
      </c>
      <c r="Q184" s="13">
        <f t="shared" si="22"/>
        <v>118</v>
      </c>
      <c r="R184" s="14">
        <f t="shared" si="16"/>
        <v>1802</v>
      </c>
      <c r="S184" s="15">
        <f t="shared" si="17"/>
        <v>13906</v>
      </c>
      <c r="T184" s="24" t="s">
        <v>33</v>
      </c>
      <c r="U184" s="17" t="s">
        <v>34</v>
      </c>
    </row>
    <row r="185" spans="1:21" ht="24.75" customHeight="1">
      <c r="A185" s="7">
        <v>181</v>
      </c>
      <c r="B185" s="42">
        <v>126</v>
      </c>
      <c r="C185" s="32" t="s">
        <v>255</v>
      </c>
      <c r="D185" s="32" t="s">
        <v>739</v>
      </c>
      <c r="E185" s="31" t="s">
        <v>67</v>
      </c>
      <c r="F185" s="21" t="s">
        <v>740</v>
      </c>
      <c r="G185" s="26" t="s">
        <v>741</v>
      </c>
      <c r="H185" s="26" t="s">
        <v>742</v>
      </c>
      <c r="I185" s="12">
        <v>26</v>
      </c>
      <c r="J185" s="12">
        <v>3</v>
      </c>
      <c r="K185" s="23">
        <v>15500</v>
      </c>
      <c r="L185" s="13">
        <f t="shared" si="18"/>
        <v>1083</v>
      </c>
      <c r="M185" s="13">
        <f t="shared" si="19"/>
        <v>375</v>
      </c>
      <c r="N185" s="13">
        <f t="shared" si="20"/>
        <v>14458</v>
      </c>
      <c r="O185" s="13">
        <f t="shared" si="21"/>
        <v>12581</v>
      </c>
      <c r="P185" s="13">
        <f t="shared" si="23"/>
        <v>1510</v>
      </c>
      <c r="Q185" s="13">
        <f t="shared" si="22"/>
        <v>109</v>
      </c>
      <c r="R185" s="14">
        <f t="shared" si="16"/>
        <v>1619</v>
      </c>
      <c r="S185" s="15">
        <f t="shared" si="17"/>
        <v>12839</v>
      </c>
      <c r="T185" s="24" t="s">
        <v>33</v>
      </c>
      <c r="U185" s="17" t="s">
        <v>34</v>
      </c>
    </row>
    <row r="186" spans="1:21" ht="24.75" customHeight="1">
      <c r="A186" s="7">
        <v>182</v>
      </c>
      <c r="B186" s="42">
        <v>126</v>
      </c>
      <c r="C186" s="32" t="s">
        <v>743</v>
      </c>
      <c r="D186" s="32" t="s">
        <v>744</v>
      </c>
      <c r="E186" s="31" t="s">
        <v>67</v>
      </c>
      <c r="F186" s="21" t="s">
        <v>745</v>
      </c>
      <c r="G186" s="26">
        <v>1014443101</v>
      </c>
      <c r="H186" s="22" t="s">
        <v>746</v>
      </c>
      <c r="I186" s="12">
        <v>21</v>
      </c>
      <c r="J186" s="12">
        <v>1</v>
      </c>
      <c r="K186" s="23">
        <v>15500</v>
      </c>
      <c r="L186" s="13">
        <f t="shared" si="18"/>
        <v>875</v>
      </c>
      <c r="M186" s="13">
        <f t="shared" si="19"/>
        <v>125</v>
      </c>
      <c r="N186" s="13">
        <f t="shared" si="20"/>
        <v>11500</v>
      </c>
      <c r="O186" s="13">
        <f t="shared" si="21"/>
        <v>10161</v>
      </c>
      <c r="P186" s="13">
        <f t="shared" si="23"/>
        <v>1219</v>
      </c>
      <c r="Q186" s="13">
        <f t="shared" si="22"/>
        <v>87</v>
      </c>
      <c r="R186" s="14">
        <f t="shared" si="16"/>
        <v>1306</v>
      </c>
      <c r="S186" s="15">
        <f t="shared" si="17"/>
        <v>10194</v>
      </c>
      <c r="T186" s="24" t="s">
        <v>33</v>
      </c>
      <c r="U186" s="17" t="s">
        <v>34</v>
      </c>
    </row>
    <row r="187" spans="1:21" ht="24.75" customHeight="1">
      <c r="A187" s="7">
        <v>183</v>
      </c>
      <c r="B187" s="42">
        <v>126</v>
      </c>
      <c r="C187" s="32" t="s">
        <v>747</v>
      </c>
      <c r="D187" s="32" t="s">
        <v>748</v>
      </c>
      <c r="E187" s="31" t="s">
        <v>67</v>
      </c>
      <c r="F187" s="21" t="s">
        <v>749</v>
      </c>
      <c r="G187" s="26">
        <v>1014443099</v>
      </c>
      <c r="H187" s="22" t="s">
        <v>750</v>
      </c>
      <c r="I187" s="12">
        <v>20</v>
      </c>
      <c r="J187" s="12">
        <v>1</v>
      </c>
      <c r="K187" s="23">
        <v>15500</v>
      </c>
      <c r="L187" s="13">
        <f t="shared" si="18"/>
        <v>833</v>
      </c>
      <c r="M187" s="13">
        <f t="shared" si="19"/>
        <v>125</v>
      </c>
      <c r="N187" s="13">
        <f t="shared" si="20"/>
        <v>10958</v>
      </c>
      <c r="O187" s="13">
        <f t="shared" si="21"/>
        <v>9677</v>
      </c>
      <c r="P187" s="13">
        <f t="shared" si="23"/>
        <v>1161</v>
      </c>
      <c r="Q187" s="13">
        <f t="shared" si="22"/>
        <v>83</v>
      </c>
      <c r="R187" s="14">
        <f t="shared" si="16"/>
        <v>1244</v>
      </c>
      <c r="S187" s="15">
        <f t="shared" si="17"/>
        <v>9714</v>
      </c>
      <c r="T187" s="24" t="s">
        <v>33</v>
      </c>
      <c r="U187" s="17" t="s">
        <v>34</v>
      </c>
    </row>
    <row r="188" spans="1:21" ht="24.75" customHeight="1">
      <c r="A188" s="7">
        <v>184</v>
      </c>
      <c r="B188" s="42">
        <v>126</v>
      </c>
      <c r="C188" s="32" t="s">
        <v>751</v>
      </c>
      <c r="D188" s="32" t="s">
        <v>752</v>
      </c>
      <c r="E188" s="31" t="s">
        <v>67</v>
      </c>
      <c r="F188" s="21" t="s">
        <v>753</v>
      </c>
      <c r="G188" s="26" t="s">
        <v>754</v>
      </c>
      <c r="H188" s="22" t="s">
        <v>755</v>
      </c>
      <c r="I188" s="12">
        <v>27</v>
      </c>
      <c r="J188" s="12">
        <v>3</v>
      </c>
      <c r="K188" s="23">
        <v>15500</v>
      </c>
      <c r="L188" s="13">
        <f t="shared" si="18"/>
        <v>1125</v>
      </c>
      <c r="M188" s="13">
        <f t="shared" si="19"/>
        <v>375</v>
      </c>
      <c r="N188" s="13">
        <f t="shared" si="20"/>
        <v>15000</v>
      </c>
      <c r="O188" s="13">
        <f t="shared" si="21"/>
        <v>13065</v>
      </c>
      <c r="P188" s="13">
        <f t="shared" si="23"/>
        <v>1568</v>
      </c>
      <c r="Q188" s="13">
        <f t="shared" si="22"/>
        <v>113</v>
      </c>
      <c r="R188" s="14">
        <f t="shared" si="16"/>
        <v>1681</v>
      </c>
      <c r="S188" s="15">
        <f t="shared" si="17"/>
        <v>13319</v>
      </c>
      <c r="T188" s="24" t="s">
        <v>33</v>
      </c>
      <c r="U188" s="17" t="s">
        <v>34</v>
      </c>
    </row>
    <row r="189" spans="1:21" ht="24.75" customHeight="1">
      <c r="A189" s="7">
        <v>185</v>
      </c>
      <c r="B189" s="42">
        <v>126</v>
      </c>
      <c r="C189" s="32" t="s">
        <v>507</v>
      </c>
      <c r="D189" s="32" t="s">
        <v>756</v>
      </c>
      <c r="E189" s="31" t="s">
        <v>67</v>
      </c>
      <c r="F189" s="21" t="s">
        <v>757</v>
      </c>
      <c r="G189" s="26" t="s">
        <v>758</v>
      </c>
      <c r="H189" s="22" t="s">
        <v>759</v>
      </c>
      <c r="I189" s="12">
        <v>24</v>
      </c>
      <c r="J189" s="12">
        <v>0</v>
      </c>
      <c r="K189" s="23">
        <v>15500</v>
      </c>
      <c r="L189" s="13">
        <f t="shared" si="18"/>
        <v>1000</v>
      </c>
      <c r="M189" s="13">
        <f t="shared" si="19"/>
        <v>0</v>
      </c>
      <c r="N189" s="13">
        <f t="shared" si="20"/>
        <v>13000</v>
      </c>
      <c r="O189" s="13">
        <f t="shared" si="21"/>
        <v>11613</v>
      </c>
      <c r="P189" s="13">
        <f t="shared" si="23"/>
        <v>1394</v>
      </c>
      <c r="Q189" s="13">
        <f t="shared" si="22"/>
        <v>98</v>
      </c>
      <c r="R189" s="14">
        <f t="shared" si="16"/>
        <v>1492</v>
      </c>
      <c r="S189" s="15">
        <f t="shared" si="17"/>
        <v>11508</v>
      </c>
      <c r="T189" s="24" t="s">
        <v>33</v>
      </c>
      <c r="U189" s="17" t="s">
        <v>34</v>
      </c>
    </row>
    <row r="190" spans="1:21" ht="24.75" customHeight="1">
      <c r="A190" s="7">
        <v>186</v>
      </c>
      <c r="B190" s="42">
        <v>126</v>
      </c>
      <c r="C190" s="32" t="s">
        <v>760</v>
      </c>
      <c r="D190" s="32" t="s">
        <v>761</v>
      </c>
      <c r="E190" s="31" t="s">
        <v>67</v>
      </c>
      <c r="F190" s="21" t="s">
        <v>762</v>
      </c>
      <c r="G190" s="26" t="s">
        <v>763</v>
      </c>
      <c r="H190" s="43" t="s">
        <v>764</v>
      </c>
      <c r="I190" s="12">
        <v>14</v>
      </c>
      <c r="J190" s="12">
        <v>3</v>
      </c>
      <c r="K190" s="23">
        <v>15500</v>
      </c>
      <c r="L190" s="13">
        <f t="shared" si="18"/>
        <v>583</v>
      </c>
      <c r="M190" s="13">
        <f t="shared" si="19"/>
        <v>375</v>
      </c>
      <c r="N190" s="13">
        <f t="shared" si="20"/>
        <v>7958</v>
      </c>
      <c r="O190" s="13">
        <f t="shared" si="21"/>
        <v>6774</v>
      </c>
      <c r="P190" s="13">
        <f t="shared" si="23"/>
        <v>813</v>
      </c>
      <c r="Q190" s="13">
        <f t="shared" si="22"/>
        <v>60</v>
      </c>
      <c r="R190" s="14">
        <f t="shared" si="16"/>
        <v>873</v>
      </c>
      <c r="S190" s="15">
        <f t="shared" si="17"/>
        <v>7085</v>
      </c>
      <c r="T190" s="24" t="s">
        <v>33</v>
      </c>
      <c r="U190" s="17" t="s">
        <v>34</v>
      </c>
    </row>
    <row r="191" spans="1:21" ht="24.75" customHeight="1">
      <c r="A191" s="7">
        <v>187</v>
      </c>
      <c r="B191" s="42">
        <v>126</v>
      </c>
      <c r="C191" s="32" t="s">
        <v>765</v>
      </c>
      <c r="D191" s="32" t="s">
        <v>766</v>
      </c>
      <c r="E191" s="31" t="s">
        <v>67</v>
      </c>
      <c r="F191" s="21" t="s">
        <v>767</v>
      </c>
      <c r="G191" s="26" t="s">
        <v>768</v>
      </c>
      <c r="H191" s="22" t="s">
        <v>769</v>
      </c>
      <c r="I191" s="12">
        <v>29</v>
      </c>
      <c r="J191" s="12">
        <v>2</v>
      </c>
      <c r="K191" s="23">
        <v>15500</v>
      </c>
      <c r="L191" s="13">
        <f t="shared" si="18"/>
        <v>1208</v>
      </c>
      <c r="M191" s="13">
        <f t="shared" si="19"/>
        <v>250</v>
      </c>
      <c r="N191" s="13">
        <f t="shared" si="20"/>
        <v>15958</v>
      </c>
      <c r="O191" s="13">
        <f t="shared" si="21"/>
        <v>14032</v>
      </c>
      <c r="P191" s="13">
        <f t="shared" si="23"/>
        <v>1684</v>
      </c>
      <c r="Q191" s="13">
        <f t="shared" si="22"/>
        <v>120</v>
      </c>
      <c r="R191" s="14">
        <f t="shared" si="16"/>
        <v>1804</v>
      </c>
      <c r="S191" s="15">
        <f t="shared" si="17"/>
        <v>14154</v>
      </c>
      <c r="T191" s="24" t="s">
        <v>33</v>
      </c>
      <c r="U191" s="17" t="s">
        <v>34</v>
      </c>
    </row>
    <row r="192" spans="1:21" ht="24.75" customHeight="1">
      <c r="A192" s="7">
        <v>188</v>
      </c>
      <c r="B192" s="42">
        <v>126</v>
      </c>
      <c r="C192" s="32" t="s">
        <v>278</v>
      </c>
      <c r="D192" s="32" t="s">
        <v>488</v>
      </c>
      <c r="E192" s="31" t="s">
        <v>67</v>
      </c>
      <c r="F192" s="21" t="s">
        <v>770</v>
      </c>
      <c r="G192" s="26" t="s">
        <v>771</v>
      </c>
      <c r="H192" s="22" t="s">
        <v>772</v>
      </c>
      <c r="I192" s="12">
        <v>21</v>
      </c>
      <c r="J192" s="12">
        <v>1</v>
      </c>
      <c r="K192" s="23">
        <v>15500</v>
      </c>
      <c r="L192" s="13">
        <f t="shared" si="18"/>
        <v>875</v>
      </c>
      <c r="M192" s="13">
        <f t="shared" si="19"/>
        <v>125</v>
      </c>
      <c r="N192" s="13">
        <f t="shared" si="20"/>
        <v>11500</v>
      </c>
      <c r="O192" s="13">
        <f t="shared" si="21"/>
        <v>10161</v>
      </c>
      <c r="P192" s="13">
        <f t="shared" si="23"/>
        <v>1219</v>
      </c>
      <c r="Q192" s="13">
        <f t="shared" si="22"/>
        <v>87</v>
      </c>
      <c r="R192" s="14">
        <f t="shared" si="16"/>
        <v>1306</v>
      </c>
      <c r="S192" s="15">
        <f t="shared" si="17"/>
        <v>10194</v>
      </c>
      <c r="T192" s="24" t="s">
        <v>33</v>
      </c>
      <c r="U192" s="17" t="s">
        <v>34</v>
      </c>
    </row>
    <row r="193" spans="1:21" ht="24.75" customHeight="1">
      <c r="A193" s="7">
        <v>189</v>
      </c>
      <c r="B193" s="42">
        <v>126</v>
      </c>
      <c r="C193" s="32" t="s">
        <v>773</v>
      </c>
      <c r="D193" s="32" t="s">
        <v>774</v>
      </c>
      <c r="E193" s="31" t="s">
        <v>67</v>
      </c>
      <c r="F193" s="21" t="s">
        <v>775</v>
      </c>
      <c r="G193" s="26" t="s">
        <v>776</v>
      </c>
      <c r="H193" s="22" t="s">
        <v>777</v>
      </c>
      <c r="I193" s="12">
        <v>0</v>
      </c>
      <c r="J193" s="12">
        <v>0</v>
      </c>
      <c r="K193" s="23">
        <v>15500</v>
      </c>
      <c r="L193" s="13">
        <f t="shared" si="18"/>
        <v>0</v>
      </c>
      <c r="M193" s="13">
        <f t="shared" si="19"/>
        <v>0</v>
      </c>
      <c r="N193" s="13">
        <f t="shared" si="20"/>
        <v>0</v>
      </c>
      <c r="O193" s="13">
        <f t="shared" si="21"/>
        <v>0</v>
      </c>
      <c r="P193" s="13">
        <f t="shared" si="23"/>
        <v>0</v>
      </c>
      <c r="Q193" s="13">
        <f t="shared" si="22"/>
        <v>0</v>
      </c>
      <c r="R193" s="14">
        <f t="shared" si="16"/>
        <v>0</v>
      </c>
      <c r="S193" s="15">
        <f t="shared" si="17"/>
        <v>0</v>
      </c>
      <c r="T193" s="16"/>
      <c r="U193" s="17"/>
    </row>
    <row r="194" spans="1:21" ht="24.75" customHeight="1">
      <c r="A194" s="7">
        <v>190</v>
      </c>
      <c r="B194" s="42">
        <v>126</v>
      </c>
      <c r="C194" s="32" t="s">
        <v>778</v>
      </c>
      <c r="D194" s="32" t="s">
        <v>779</v>
      </c>
      <c r="E194" s="31" t="s">
        <v>67</v>
      </c>
      <c r="F194" s="21" t="s">
        <v>780</v>
      </c>
      <c r="G194" s="26" t="s">
        <v>781</v>
      </c>
      <c r="H194" s="22" t="s">
        <v>782</v>
      </c>
      <c r="I194" s="12">
        <v>15</v>
      </c>
      <c r="J194" s="12">
        <v>3</v>
      </c>
      <c r="K194" s="23">
        <v>15500</v>
      </c>
      <c r="L194" s="13">
        <f t="shared" si="18"/>
        <v>625</v>
      </c>
      <c r="M194" s="13">
        <f t="shared" si="19"/>
        <v>375</v>
      </c>
      <c r="N194" s="13">
        <f t="shared" si="20"/>
        <v>8500</v>
      </c>
      <c r="O194" s="13">
        <f t="shared" si="21"/>
        <v>7258</v>
      </c>
      <c r="P194" s="13">
        <f t="shared" si="23"/>
        <v>871</v>
      </c>
      <c r="Q194" s="13">
        <f t="shared" si="22"/>
        <v>64</v>
      </c>
      <c r="R194" s="14">
        <f>(P194+Q194)</f>
        <v>935</v>
      </c>
      <c r="S194" s="15">
        <f>(N194-R194)</f>
        <v>7565</v>
      </c>
      <c r="T194" s="24" t="s">
        <v>33</v>
      </c>
      <c r="U194" s="17" t="s">
        <v>34</v>
      </c>
    </row>
    <row r="195" spans="1:21" ht="24.75" customHeight="1">
      <c r="A195" s="7">
        <v>191</v>
      </c>
      <c r="B195" s="28">
        <v>129</v>
      </c>
      <c r="C195" s="9" t="s">
        <v>783</v>
      </c>
      <c r="D195" s="29" t="s">
        <v>784</v>
      </c>
      <c r="E195" s="9" t="s">
        <v>57</v>
      </c>
      <c r="F195" s="9" t="s">
        <v>785</v>
      </c>
      <c r="G195" s="30">
        <v>1013743563</v>
      </c>
      <c r="H195" s="30" t="s">
        <v>786</v>
      </c>
      <c r="I195" s="12">
        <v>31</v>
      </c>
      <c r="J195" s="12">
        <v>0</v>
      </c>
      <c r="K195" s="23">
        <v>20000</v>
      </c>
      <c r="L195" s="13">
        <f t="shared" si="18"/>
        <v>1666</v>
      </c>
      <c r="M195" s="13">
        <f t="shared" si="19"/>
        <v>0</v>
      </c>
      <c r="N195" s="13">
        <f t="shared" si="20"/>
        <v>21666</v>
      </c>
      <c r="O195" s="13">
        <f t="shared" si="21"/>
        <v>15000</v>
      </c>
      <c r="P195" s="13">
        <f t="shared" si="23"/>
        <v>1800</v>
      </c>
      <c r="Q195" s="13">
        <f t="shared" si="22"/>
        <v>163</v>
      </c>
      <c r="R195" s="14">
        <f t="shared" ref="R195:R259" si="24">(P195+Q195)</f>
        <v>1963</v>
      </c>
      <c r="S195" s="15">
        <f t="shared" ref="S195:S259" si="25">(N195-R195)</f>
        <v>19703</v>
      </c>
      <c r="T195" s="24" t="s">
        <v>33</v>
      </c>
      <c r="U195" s="17" t="s">
        <v>34</v>
      </c>
    </row>
    <row r="196" spans="1:21" ht="24.75" customHeight="1">
      <c r="A196" s="7">
        <v>192</v>
      </c>
      <c r="B196" s="35">
        <v>129</v>
      </c>
      <c r="C196" s="32" t="s">
        <v>787</v>
      </c>
      <c r="D196" s="32" t="s">
        <v>784</v>
      </c>
      <c r="E196" s="31" t="s">
        <v>62</v>
      </c>
      <c r="F196" s="31" t="s">
        <v>788</v>
      </c>
      <c r="G196" s="22">
        <v>1013743564</v>
      </c>
      <c r="H196" s="22" t="s">
        <v>789</v>
      </c>
      <c r="I196" s="12">
        <v>31</v>
      </c>
      <c r="J196" s="12">
        <v>1</v>
      </c>
      <c r="K196" s="23">
        <v>15500</v>
      </c>
      <c r="L196" s="13">
        <f t="shared" si="18"/>
        <v>1291</v>
      </c>
      <c r="M196" s="13">
        <f t="shared" si="19"/>
        <v>125</v>
      </c>
      <c r="N196" s="13">
        <f t="shared" si="20"/>
        <v>16916</v>
      </c>
      <c r="O196" s="13">
        <f t="shared" si="21"/>
        <v>15000</v>
      </c>
      <c r="P196" s="13">
        <f t="shared" si="23"/>
        <v>1800</v>
      </c>
      <c r="Q196" s="13">
        <f t="shared" si="22"/>
        <v>127</v>
      </c>
      <c r="R196" s="14">
        <f t="shared" si="24"/>
        <v>1927</v>
      </c>
      <c r="S196" s="15">
        <f t="shared" si="25"/>
        <v>14989</v>
      </c>
      <c r="T196" s="24" t="s">
        <v>33</v>
      </c>
      <c r="U196" s="17" t="s">
        <v>34</v>
      </c>
    </row>
    <row r="197" spans="1:21" ht="24.75" customHeight="1">
      <c r="A197" s="7">
        <v>193</v>
      </c>
      <c r="B197" s="35">
        <v>129</v>
      </c>
      <c r="C197" s="32" t="s">
        <v>790</v>
      </c>
      <c r="D197" s="32" t="s">
        <v>791</v>
      </c>
      <c r="E197" s="31" t="s">
        <v>67</v>
      </c>
      <c r="F197" s="21" t="s">
        <v>792</v>
      </c>
      <c r="G197" s="22">
        <v>1013833187</v>
      </c>
      <c r="H197" s="22" t="s">
        <v>793</v>
      </c>
      <c r="I197" s="12">
        <v>31</v>
      </c>
      <c r="J197" s="12">
        <v>1</v>
      </c>
      <c r="K197" s="23">
        <v>15500</v>
      </c>
      <c r="L197" s="13">
        <f t="shared" si="18"/>
        <v>1291</v>
      </c>
      <c r="M197" s="13">
        <f t="shared" si="19"/>
        <v>125</v>
      </c>
      <c r="N197" s="13">
        <f t="shared" si="20"/>
        <v>16916</v>
      </c>
      <c r="O197" s="13">
        <f t="shared" si="21"/>
        <v>15000</v>
      </c>
      <c r="P197" s="13">
        <f t="shared" si="23"/>
        <v>1800</v>
      </c>
      <c r="Q197" s="13">
        <f t="shared" si="22"/>
        <v>127</v>
      </c>
      <c r="R197" s="14">
        <f t="shared" si="24"/>
        <v>1927</v>
      </c>
      <c r="S197" s="15">
        <f t="shared" si="25"/>
        <v>14989</v>
      </c>
      <c r="T197" s="24" t="s">
        <v>33</v>
      </c>
      <c r="U197" s="17" t="s">
        <v>34</v>
      </c>
    </row>
    <row r="198" spans="1:21" ht="24.75" customHeight="1">
      <c r="A198" s="7">
        <v>194</v>
      </c>
      <c r="B198" s="35">
        <v>129</v>
      </c>
      <c r="C198" s="32" t="s">
        <v>794</v>
      </c>
      <c r="D198" s="32" t="s">
        <v>791</v>
      </c>
      <c r="E198" s="31" t="s">
        <v>67</v>
      </c>
      <c r="F198" s="21" t="s">
        <v>795</v>
      </c>
      <c r="G198" s="22">
        <v>1013833188</v>
      </c>
      <c r="H198" s="22" t="s">
        <v>796</v>
      </c>
      <c r="I198" s="12">
        <v>31</v>
      </c>
      <c r="J198" s="12">
        <v>1</v>
      </c>
      <c r="K198" s="23">
        <v>15500</v>
      </c>
      <c r="L198" s="13">
        <f t="shared" si="18"/>
        <v>1291</v>
      </c>
      <c r="M198" s="13">
        <f t="shared" si="19"/>
        <v>125</v>
      </c>
      <c r="N198" s="13">
        <f t="shared" si="20"/>
        <v>16916</v>
      </c>
      <c r="O198" s="13">
        <f t="shared" si="21"/>
        <v>15000</v>
      </c>
      <c r="P198" s="13">
        <f t="shared" si="23"/>
        <v>1800</v>
      </c>
      <c r="Q198" s="13">
        <f t="shared" si="22"/>
        <v>127</v>
      </c>
      <c r="R198" s="14">
        <f t="shared" si="24"/>
        <v>1927</v>
      </c>
      <c r="S198" s="15">
        <f t="shared" si="25"/>
        <v>14989</v>
      </c>
      <c r="T198" s="24" t="s">
        <v>33</v>
      </c>
      <c r="U198" s="17" t="s">
        <v>34</v>
      </c>
    </row>
    <row r="199" spans="1:21" ht="24.75" customHeight="1">
      <c r="A199" s="7">
        <v>195</v>
      </c>
      <c r="B199" s="35">
        <v>129</v>
      </c>
      <c r="C199" s="32" t="s">
        <v>255</v>
      </c>
      <c r="D199" s="32" t="s">
        <v>797</v>
      </c>
      <c r="E199" s="31" t="s">
        <v>67</v>
      </c>
      <c r="F199" s="27" t="s">
        <v>798</v>
      </c>
      <c r="G199" s="44">
        <v>1014103402</v>
      </c>
      <c r="H199" s="22" t="s">
        <v>799</v>
      </c>
      <c r="I199" s="12">
        <v>0</v>
      </c>
      <c r="J199" s="12">
        <v>0</v>
      </c>
      <c r="K199" s="23">
        <v>15500</v>
      </c>
      <c r="L199" s="13">
        <f t="shared" si="18"/>
        <v>0</v>
      </c>
      <c r="M199" s="13">
        <f t="shared" si="19"/>
        <v>0</v>
      </c>
      <c r="N199" s="13">
        <f t="shared" si="20"/>
        <v>0</v>
      </c>
      <c r="O199" s="13">
        <f t="shared" si="21"/>
        <v>0</v>
      </c>
      <c r="P199" s="13">
        <f t="shared" si="23"/>
        <v>0</v>
      </c>
      <c r="Q199" s="13">
        <f t="shared" si="22"/>
        <v>0</v>
      </c>
      <c r="R199" s="14">
        <f t="shared" si="24"/>
        <v>0</v>
      </c>
      <c r="S199" s="15">
        <f t="shared" si="25"/>
        <v>0</v>
      </c>
      <c r="T199" s="16"/>
      <c r="U199" s="17"/>
    </row>
    <row r="200" spans="1:21" ht="24.75" customHeight="1">
      <c r="A200" s="7">
        <v>196</v>
      </c>
      <c r="B200" s="35">
        <v>129</v>
      </c>
      <c r="C200" s="32" t="s">
        <v>790</v>
      </c>
      <c r="D200" s="32" t="s">
        <v>800</v>
      </c>
      <c r="E200" s="31" t="s">
        <v>67</v>
      </c>
      <c r="F200" s="27" t="s">
        <v>801</v>
      </c>
      <c r="G200" s="44">
        <v>1014263887</v>
      </c>
      <c r="H200" s="22" t="s">
        <v>802</v>
      </c>
      <c r="I200" s="12">
        <v>10</v>
      </c>
      <c r="J200" s="12">
        <v>2</v>
      </c>
      <c r="K200" s="23">
        <v>15500</v>
      </c>
      <c r="L200" s="13">
        <f t="shared" si="18"/>
        <v>417</v>
      </c>
      <c r="M200" s="13">
        <f t="shared" si="19"/>
        <v>250</v>
      </c>
      <c r="N200" s="13">
        <f t="shared" si="20"/>
        <v>5667</v>
      </c>
      <c r="O200" s="13">
        <f t="shared" si="21"/>
        <v>4839</v>
      </c>
      <c r="P200" s="13">
        <f t="shared" si="23"/>
        <v>581</v>
      </c>
      <c r="Q200" s="13">
        <f t="shared" si="22"/>
        <v>43</v>
      </c>
      <c r="R200" s="14">
        <f t="shared" si="24"/>
        <v>624</v>
      </c>
      <c r="S200" s="15">
        <f t="shared" si="25"/>
        <v>5043</v>
      </c>
      <c r="T200" s="24" t="s">
        <v>33</v>
      </c>
      <c r="U200" s="17" t="s">
        <v>34</v>
      </c>
    </row>
    <row r="201" spans="1:21" ht="24.75" customHeight="1">
      <c r="A201" s="7">
        <v>197</v>
      </c>
      <c r="B201" s="35">
        <v>129</v>
      </c>
      <c r="C201" s="32" t="s">
        <v>803</v>
      </c>
      <c r="D201" s="32" t="s">
        <v>804</v>
      </c>
      <c r="E201" s="31" t="s">
        <v>67</v>
      </c>
      <c r="F201" s="27" t="s">
        <v>805</v>
      </c>
      <c r="G201" s="44">
        <v>1014263882</v>
      </c>
      <c r="H201" s="22" t="s">
        <v>806</v>
      </c>
      <c r="I201" s="12">
        <v>20</v>
      </c>
      <c r="J201" s="12">
        <v>3</v>
      </c>
      <c r="K201" s="23">
        <v>15500</v>
      </c>
      <c r="L201" s="13">
        <f t="shared" si="18"/>
        <v>833</v>
      </c>
      <c r="M201" s="13">
        <f t="shared" si="19"/>
        <v>375</v>
      </c>
      <c r="N201" s="13">
        <f t="shared" si="20"/>
        <v>11208</v>
      </c>
      <c r="O201" s="13">
        <f t="shared" si="21"/>
        <v>9677</v>
      </c>
      <c r="P201" s="13">
        <f t="shared" si="23"/>
        <v>1161</v>
      </c>
      <c r="Q201" s="13">
        <f t="shared" si="22"/>
        <v>85</v>
      </c>
      <c r="R201" s="14">
        <f t="shared" si="24"/>
        <v>1246</v>
      </c>
      <c r="S201" s="15">
        <f t="shared" si="25"/>
        <v>9962</v>
      </c>
      <c r="T201" s="24" t="s">
        <v>33</v>
      </c>
      <c r="U201" s="17" t="s">
        <v>34</v>
      </c>
    </row>
    <row r="202" spans="1:21" ht="24.75" customHeight="1">
      <c r="A202" s="7">
        <v>198</v>
      </c>
      <c r="B202" s="35">
        <v>129</v>
      </c>
      <c r="C202" s="32" t="s">
        <v>807</v>
      </c>
      <c r="D202" s="32" t="s">
        <v>116</v>
      </c>
      <c r="E202" s="31" t="s">
        <v>67</v>
      </c>
      <c r="F202" s="27" t="s">
        <v>808</v>
      </c>
      <c r="G202" s="44">
        <v>1115585127</v>
      </c>
      <c r="H202" s="22" t="s">
        <v>809</v>
      </c>
      <c r="I202" s="12">
        <v>20</v>
      </c>
      <c r="J202" s="12">
        <v>3</v>
      </c>
      <c r="K202" s="23">
        <v>15500</v>
      </c>
      <c r="L202" s="13">
        <f t="shared" ref="L202:L267" si="26">ROUND(((K202/31*I202)*8.33%),)</f>
        <v>833</v>
      </c>
      <c r="M202" s="13">
        <f t="shared" ref="M202:M267" si="27">ROUND(((((K202/31)/8)*2)*J202),)</f>
        <v>375</v>
      </c>
      <c r="N202" s="13">
        <f t="shared" ref="N202:N267" si="28">ROUND(((K202/31*I202)+L202+M202),)</f>
        <v>11208</v>
      </c>
      <c r="O202" s="13">
        <f t="shared" ref="O202:O267" si="29">ROUND((15000/31*I202),)</f>
        <v>9677</v>
      </c>
      <c r="P202" s="13">
        <f t="shared" si="23"/>
        <v>1161</v>
      </c>
      <c r="Q202" s="13">
        <f t="shared" ref="Q202:Q267" si="30">ROUNDUP((N202*0.75/100),)</f>
        <v>85</v>
      </c>
      <c r="R202" s="14">
        <f t="shared" si="24"/>
        <v>1246</v>
      </c>
      <c r="S202" s="15">
        <f t="shared" si="25"/>
        <v>9962</v>
      </c>
      <c r="T202" s="24" t="s">
        <v>33</v>
      </c>
      <c r="U202" s="17" t="s">
        <v>34</v>
      </c>
    </row>
    <row r="203" spans="1:21" ht="24.75" customHeight="1">
      <c r="A203" s="7">
        <v>199</v>
      </c>
      <c r="B203" s="35">
        <v>129</v>
      </c>
      <c r="C203" s="32" t="s">
        <v>810</v>
      </c>
      <c r="D203" s="32" t="s">
        <v>811</v>
      </c>
      <c r="E203" s="31" t="s">
        <v>67</v>
      </c>
      <c r="F203" s="27" t="s">
        <v>812</v>
      </c>
      <c r="G203" s="44">
        <v>1115585118</v>
      </c>
      <c r="H203" s="22" t="s">
        <v>813</v>
      </c>
      <c r="I203" s="12">
        <v>20</v>
      </c>
      <c r="J203" s="12">
        <v>3</v>
      </c>
      <c r="K203" s="23">
        <v>15500</v>
      </c>
      <c r="L203" s="13">
        <f t="shared" si="26"/>
        <v>833</v>
      </c>
      <c r="M203" s="13">
        <f t="shared" si="27"/>
        <v>375</v>
      </c>
      <c r="N203" s="13">
        <f t="shared" si="28"/>
        <v>11208</v>
      </c>
      <c r="O203" s="13">
        <f t="shared" si="29"/>
        <v>9677</v>
      </c>
      <c r="P203" s="13">
        <f t="shared" si="23"/>
        <v>1161</v>
      </c>
      <c r="Q203" s="13">
        <f t="shared" si="30"/>
        <v>85</v>
      </c>
      <c r="R203" s="14">
        <f t="shared" si="24"/>
        <v>1246</v>
      </c>
      <c r="S203" s="15">
        <f t="shared" si="25"/>
        <v>9962</v>
      </c>
      <c r="T203" s="24" t="s">
        <v>33</v>
      </c>
      <c r="U203" s="17" t="s">
        <v>34</v>
      </c>
    </row>
    <row r="204" spans="1:21" ht="24.75" customHeight="1">
      <c r="A204" s="7">
        <v>200</v>
      </c>
      <c r="B204" s="35">
        <v>129</v>
      </c>
      <c r="C204" s="32" t="s">
        <v>814</v>
      </c>
      <c r="D204" s="32" t="s">
        <v>815</v>
      </c>
      <c r="E204" s="31" t="s">
        <v>67</v>
      </c>
      <c r="F204" s="27" t="s">
        <v>816</v>
      </c>
      <c r="G204" s="44">
        <v>1014494709</v>
      </c>
      <c r="H204" s="22" t="s">
        <v>817</v>
      </c>
      <c r="I204" s="12">
        <v>20</v>
      </c>
      <c r="J204" s="12">
        <v>3</v>
      </c>
      <c r="K204" s="23">
        <v>15500</v>
      </c>
      <c r="L204" s="13">
        <f t="shared" si="26"/>
        <v>833</v>
      </c>
      <c r="M204" s="13">
        <f t="shared" si="27"/>
        <v>375</v>
      </c>
      <c r="N204" s="13">
        <f t="shared" si="28"/>
        <v>11208</v>
      </c>
      <c r="O204" s="13">
        <f t="shared" si="29"/>
        <v>9677</v>
      </c>
      <c r="P204" s="13">
        <f t="shared" si="23"/>
        <v>1161</v>
      </c>
      <c r="Q204" s="13">
        <f t="shared" si="30"/>
        <v>85</v>
      </c>
      <c r="R204" s="14">
        <f t="shared" si="24"/>
        <v>1246</v>
      </c>
      <c r="S204" s="15">
        <f t="shared" si="25"/>
        <v>9962</v>
      </c>
      <c r="T204" s="24" t="s">
        <v>33</v>
      </c>
      <c r="U204" s="17" t="s">
        <v>34</v>
      </c>
    </row>
    <row r="205" spans="1:21" ht="24.75" customHeight="1">
      <c r="A205" s="7">
        <v>201</v>
      </c>
      <c r="B205" s="28">
        <v>130</v>
      </c>
      <c r="C205" s="9" t="s">
        <v>818</v>
      </c>
      <c r="D205" s="29" t="s">
        <v>819</v>
      </c>
      <c r="E205" s="9" t="s">
        <v>57</v>
      </c>
      <c r="F205" s="9" t="s">
        <v>820</v>
      </c>
      <c r="G205" s="30">
        <v>1013454995</v>
      </c>
      <c r="H205" s="30" t="s">
        <v>821</v>
      </c>
      <c r="I205" s="12">
        <v>31</v>
      </c>
      <c r="J205" s="12">
        <v>0</v>
      </c>
      <c r="K205" s="23">
        <v>18000</v>
      </c>
      <c r="L205" s="13">
        <f t="shared" si="26"/>
        <v>1499</v>
      </c>
      <c r="M205" s="13">
        <f t="shared" si="27"/>
        <v>0</v>
      </c>
      <c r="N205" s="13">
        <f t="shared" si="28"/>
        <v>19499</v>
      </c>
      <c r="O205" s="13">
        <f t="shared" si="29"/>
        <v>15000</v>
      </c>
      <c r="P205" s="13">
        <f t="shared" si="23"/>
        <v>1800</v>
      </c>
      <c r="Q205" s="13">
        <f t="shared" si="30"/>
        <v>147</v>
      </c>
      <c r="R205" s="14">
        <f t="shared" si="24"/>
        <v>1947</v>
      </c>
      <c r="S205" s="15">
        <f t="shared" si="25"/>
        <v>17552</v>
      </c>
      <c r="T205" s="24" t="s">
        <v>33</v>
      </c>
      <c r="U205" s="17" t="s">
        <v>34</v>
      </c>
    </row>
    <row r="206" spans="1:21" ht="24.75" customHeight="1">
      <c r="A206" s="7">
        <v>202</v>
      </c>
      <c r="B206" s="35">
        <v>130</v>
      </c>
      <c r="C206" s="32" t="s">
        <v>822</v>
      </c>
      <c r="D206" s="32" t="s">
        <v>823</v>
      </c>
      <c r="E206" s="19" t="s">
        <v>67</v>
      </c>
      <c r="F206" s="27" t="s">
        <v>824</v>
      </c>
      <c r="G206" s="22">
        <v>1013904463</v>
      </c>
      <c r="H206" s="22" t="s">
        <v>825</v>
      </c>
      <c r="I206" s="12">
        <v>31</v>
      </c>
      <c r="J206" s="12">
        <v>0</v>
      </c>
      <c r="K206" s="23">
        <v>15500</v>
      </c>
      <c r="L206" s="13">
        <f t="shared" si="26"/>
        <v>1291</v>
      </c>
      <c r="M206" s="13">
        <f t="shared" si="27"/>
        <v>0</v>
      </c>
      <c r="N206" s="13">
        <f t="shared" si="28"/>
        <v>16791</v>
      </c>
      <c r="O206" s="13">
        <f t="shared" si="29"/>
        <v>15000</v>
      </c>
      <c r="P206" s="13">
        <f t="shared" si="23"/>
        <v>1800</v>
      </c>
      <c r="Q206" s="13">
        <f t="shared" si="30"/>
        <v>126</v>
      </c>
      <c r="R206" s="14">
        <f t="shared" si="24"/>
        <v>1926</v>
      </c>
      <c r="S206" s="15">
        <f t="shared" si="25"/>
        <v>14865</v>
      </c>
      <c r="T206" s="24" t="s">
        <v>33</v>
      </c>
      <c r="U206" s="17" t="s">
        <v>34</v>
      </c>
    </row>
    <row r="207" spans="1:21" ht="24.75" customHeight="1">
      <c r="A207" s="7">
        <v>203</v>
      </c>
      <c r="B207" s="28">
        <v>132</v>
      </c>
      <c r="C207" s="9" t="s">
        <v>826</v>
      </c>
      <c r="D207" s="29" t="s">
        <v>224</v>
      </c>
      <c r="E207" s="9" t="s">
        <v>57</v>
      </c>
      <c r="F207" s="9" t="s">
        <v>827</v>
      </c>
      <c r="G207" s="30">
        <v>1012048917</v>
      </c>
      <c r="H207" s="30" t="s">
        <v>828</v>
      </c>
      <c r="I207" s="12">
        <v>31</v>
      </c>
      <c r="J207" s="12">
        <v>0</v>
      </c>
      <c r="K207" s="23">
        <v>20000</v>
      </c>
      <c r="L207" s="13">
        <f t="shared" si="26"/>
        <v>1666</v>
      </c>
      <c r="M207" s="13">
        <f t="shared" si="27"/>
        <v>0</v>
      </c>
      <c r="N207" s="13">
        <f t="shared" si="28"/>
        <v>21666</v>
      </c>
      <c r="O207" s="13">
        <f t="shared" si="29"/>
        <v>15000</v>
      </c>
      <c r="P207" s="13">
        <f t="shared" si="23"/>
        <v>1800</v>
      </c>
      <c r="Q207" s="13">
        <f t="shared" si="30"/>
        <v>163</v>
      </c>
      <c r="R207" s="14">
        <f t="shared" si="24"/>
        <v>1963</v>
      </c>
      <c r="S207" s="15">
        <f t="shared" si="25"/>
        <v>19703</v>
      </c>
      <c r="T207" s="24" t="s">
        <v>33</v>
      </c>
      <c r="U207" s="17" t="s">
        <v>34</v>
      </c>
    </row>
    <row r="208" spans="1:21" ht="24.75" customHeight="1">
      <c r="A208" s="7">
        <v>204</v>
      </c>
      <c r="B208" s="35">
        <v>132</v>
      </c>
      <c r="C208" s="32" t="s">
        <v>829</v>
      </c>
      <c r="D208" s="32" t="s">
        <v>830</v>
      </c>
      <c r="E208" s="31" t="s">
        <v>67</v>
      </c>
      <c r="F208" s="27" t="s">
        <v>831</v>
      </c>
      <c r="G208" s="22">
        <v>1014262575</v>
      </c>
      <c r="H208" s="22" t="s">
        <v>832</v>
      </c>
      <c r="I208" s="12">
        <v>23</v>
      </c>
      <c r="J208" s="12">
        <v>0</v>
      </c>
      <c r="K208" s="23">
        <v>15500</v>
      </c>
      <c r="L208" s="13">
        <f t="shared" si="26"/>
        <v>958</v>
      </c>
      <c r="M208" s="13">
        <f t="shared" si="27"/>
        <v>0</v>
      </c>
      <c r="N208" s="13">
        <f t="shared" si="28"/>
        <v>12458</v>
      </c>
      <c r="O208" s="13">
        <f t="shared" si="29"/>
        <v>11129</v>
      </c>
      <c r="P208" s="13">
        <f t="shared" si="23"/>
        <v>1335</v>
      </c>
      <c r="Q208" s="13">
        <f t="shared" si="30"/>
        <v>94</v>
      </c>
      <c r="R208" s="14">
        <f t="shared" si="24"/>
        <v>1429</v>
      </c>
      <c r="S208" s="15">
        <f t="shared" si="25"/>
        <v>11029</v>
      </c>
      <c r="T208" s="24" t="s">
        <v>33</v>
      </c>
      <c r="U208" s="17" t="s">
        <v>34</v>
      </c>
    </row>
    <row r="209" spans="1:21" ht="24.75" customHeight="1">
      <c r="A209" s="7">
        <v>205</v>
      </c>
      <c r="B209" s="35">
        <v>132</v>
      </c>
      <c r="C209" s="32" t="s">
        <v>833</v>
      </c>
      <c r="D209" s="32" t="s">
        <v>255</v>
      </c>
      <c r="E209" s="31" t="s">
        <v>67</v>
      </c>
      <c r="F209" s="27" t="s">
        <v>834</v>
      </c>
      <c r="G209" s="22">
        <v>1013905944</v>
      </c>
      <c r="H209" s="22" t="s">
        <v>835</v>
      </c>
      <c r="I209" s="12">
        <v>0</v>
      </c>
      <c r="J209" s="12">
        <v>0</v>
      </c>
      <c r="K209" s="23">
        <v>15500</v>
      </c>
      <c r="L209" s="13">
        <f t="shared" si="26"/>
        <v>0</v>
      </c>
      <c r="M209" s="13">
        <f t="shared" si="27"/>
        <v>0</v>
      </c>
      <c r="N209" s="13">
        <f t="shared" si="28"/>
        <v>0</v>
      </c>
      <c r="O209" s="13">
        <f t="shared" si="29"/>
        <v>0</v>
      </c>
      <c r="P209" s="13">
        <f t="shared" si="23"/>
        <v>0</v>
      </c>
      <c r="Q209" s="13">
        <f t="shared" si="30"/>
        <v>0</v>
      </c>
      <c r="R209" s="14">
        <f t="shared" si="24"/>
        <v>0</v>
      </c>
      <c r="S209" s="15">
        <f t="shared" si="25"/>
        <v>0</v>
      </c>
      <c r="T209" s="24"/>
      <c r="U209" s="17"/>
    </row>
    <row r="210" spans="1:21" ht="24.75" customHeight="1">
      <c r="A210" s="7">
        <v>206</v>
      </c>
      <c r="B210" s="28">
        <v>134</v>
      </c>
      <c r="C210" s="9" t="s">
        <v>300</v>
      </c>
      <c r="D210" s="29" t="s">
        <v>836</v>
      </c>
      <c r="E210" s="9" t="s">
        <v>57</v>
      </c>
      <c r="F210" s="9" t="s">
        <v>837</v>
      </c>
      <c r="G210" s="30">
        <v>1013519866</v>
      </c>
      <c r="H210" s="30" t="s">
        <v>838</v>
      </c>
      <c r="I210" s="12">
        <v>31</v>
      </c>
      <c r="J210" s="12">
        <v>0</v>
      </c>
      <c r="K210" s="23">
        <v>20000</v>
      </c>
      <c r="L210" s="13">
        <f t="shared" si="26"/>
        <v>1666</v>
      </c>
      <c r="M210" s="13">
        <f t="shared" si="27"/>
        <v>0</v>
      </c>
      <c r="N210" s="13">
        <f t="shared" si="28"/>
        <v>21666</v>
      </c>
      <c r="O210" s="13">
        <f t="shared" si="29"/>
        <v>15000</v>
      </c>
      <c r="P210" s="13">
        <f t="shared" ref="P210:P275" si="31">ROUND((O210*12/100),)</f>
        <v>1800</v>
      </c>
      <c r="Q210" s="13">
        <f t="shared" si="30"/>
        <v>163</v>
      </c>
      <c r="R210" s="14">
        <f t="shared" si="24"/>
        <v>1963</v>
      </c>
      <c r="S210" s="15">
        <f t="shared" si="25"/>
        <v>19703</v>
      </c>
      <c r="T210" s="24" t="s">
        <v>33</v>
      </c>
      <c r="U210" s="17" t="s">
        <v>34</v>
      </c>
    </row>
    <row r="211" spans="1:21" ht="24.75" customHeight="1">
      <c r="A211" s="7">
        <v>207</v>
      </c>
      <c r="B211" s="35">
        <v>134</v>
      </c>
      <c r="C211" s="31" t="s">
        <v>839</v>
      </c>
      <c r="D211" s="20" t="s">
        <v>836</v>
      </c>
      <c r="E211" s="31" t="s">
        <v>67</v>
      </c>
      <c r="F211" s="25" t="s">
        <v>840</v>
      </c>
      <c r="G211" s="22">
        <v>1013802042</v>
      </c>
      <c r="H211" s="22" t="s">
        <v>841</v>
      </c>
      <c r="I211" s="12">
        <v>23</v>
      </c>
      <c r="J211" s="12">
        <v>4</v>
      </c>
      <c r="K211" s="23">
        <v>18000</v>
      </c>
      <c r="L211" s="13">
        <f t="shared" si="26"/>
        <v>1112</v>
      </c>
      <c r="M211" s="13">
        <f t="shared" si="27"/>
        <v>581</v>
      </c>
      <c r="N211" s="13">
        <f t="shared" si="28"/>
        <v>15048</v>
      </c>
      <c r="O211" s="13">
        <f t="shared" si="29"/>
        <v>11129</v>
      </c>
      <c r="P211" s="13">
        <f t="shared" si="31"/>
        <v>1335</v>
      </c>
      <c r="Q211" s="13">
        <f t="shared" si="30"/>
        <v>113</v>
      </c>
      <c r="R211" s="14">
        <f t="shared" si="24"/>
        <v>1448</v>
      </c>
      <c r="S211" s="15">
        <f t="shared" si="25"/>
        <v>13600</v>
      </c>
      <c r="T211" s="24" t="s">
        <v>33</v>
      </c>
      <c r="U211" s="17" t="s">
        <v>34</v>
      </c>
    </row>
    <row r="212" spans="1:21" ht="24.75" customHeight="1">
      <c r="A212" s="7">
        <v>208</v>
      </c>
      <c r="B212" s="35">
        <v>134</v>
      </c>
      <c r="C212" s="31" t="s">
        <v>842</v>
      </c>
      <c r="D212" s="20" t="s">
        <v>843</v>
      </c>
      <c r="E212" s="31" t="s">
        <v>67</v>
      </c>
      <c r="F212" s="27" t="s">
        <v>844</v>
      </c>
      <c r="G212" s="22">
        <v>1013820812</v>
      </c>
      <c r="H212" s="22" t="s">
        <v>845</v>
      </c>
      <c r="I212" s="12">
        <v>14</v>
      </c>
      <c r="J212" s="12">
        <v>3</v>
      </c>
      <c r="K212" s="23">
        <v>18000</v>
      </c>
      <c r="L212" s="13">
        <f t="shared" si="26"/>
        <v>677</v>
      </c>
      <c r="M212" s="13">
        <f t="shared" si="27"/>
        <v>435</v>
      </c>
      <c r="N212" s="13">
        <f t="shared" si="28"/>
        <v>9241</v>
      </c>
      <c r="O212" s="13">
        <f t="shared" si="29"/>
        <v>6774</v>
      </c>
      <c r="P212" s="13">
        <f t="shared" si="31"/>
        <v>813</v>
      </c>
      <c r="Q212" s="13">
        <f t="shared" si="30"/>
        <v>70</v>
      </c>
      <c r="R212" s="14">
        <f t="shared" si="24"/>
        <v>883</v>
      </c>
      <c r="S212" s="15">
        <f t="shared" si="25"/>
        <v>8358</v>
      </c>
      <c r="T212" s="24" t="s">
        <v>33</v>
      </c>
      <c r="U212" s="17" t="s">
        <v>34</v>
      </c>
    </row>
    <row r="213" spans="1:21" ht="24.75" customHeight="1">
      <c r="A213" s="7">
        <v>209</v>
      </c>
      <c r="B213" s="35">
        <v>134</v>
      </c>
      <c r="C213" s="31" t="s">
        <v>846</v>
      </c>
      <c r="D213" s="20" t="s">
        <v>847</v>
      </c>
      <c r="E213" s="31" t="s">
        <v>67</v>
      </c>
      <c r="F213" s="27" t="s">
        <v>848</v>
      </c>
      <c r="G213" s="22">
        <v>1013765133</v>
      </c>
      <c r="H213" s="22" t="s">
        <v>849</v>
      </c>
      <c r="I213" s="12">
        <v>28</v>
      </c>
      <c r="J213" s="12">
        <v>1</v>
      </c>
      <c r="K213" s="23">
        <v>15500</v>
      </c>
      <c r="L213" s="13">
        <f t="shared" si="26"/>
        <v>1166</v>
      </c>
      <c r="M213" s="13">
        <f t="shared" si="27"/>
        <v>125</v>
      </c>
      <c r="N213" s="13">
        <f t="shared" si="28"/>
        <v>15291</v>
      </c>
      <c r="O213" s="13">
        <f t="shared" si="29"/>
        <v>13548</v>
      </c>
      <c r="P213" s="13">
        <f t="shared" si="31"/>
        <v>1626</v>
      </c>
      <c r="Q213" s="13">
        <f t="shared" si="30"/>
        <v>115</v>
      </c>
      <c r="R213" s="14">
        <f t="shared" si="24"/>
        <v>1741</v>
      </c>
      <c r="S213" s="15">
        <f t="shared" si="25"/>
        <v>13550</v>
      </c>
      <c r="T213" s="24" t="s">
        <v>33</v>
      </c>
      <c r="U213" s="17" t="s">
        <v>34</v>
      </c>
    </row>
    <row r="214" spans="1:21" ht="24.75" customHeight="1">
      <c r="A214" s="7">
        <v>210</v>
      </c>
      <c r="B214" s="35">
        <v>134</v>
      </c>
      <c r="C214" s="31" t="s">
        <v>850</v>
      </c>
      <c r="D214" s="20" t="s">
        <v>851</v>
      </c>
      <c r="E214" s="31" t="s">
        <v>67</v>
      </c>
      <c r="F214" s="27" t="s">
        <v>852</v>
      </c>
      <c r="G214" s="26">
        <v>1014494656</v>
      </c>
      <c r="H214" s="22" t="s">
        <v>853</v>
      </c>
      <c r="I214" s="12">
        <v>18</v>
      </c>
      <c r="J214" s="12">
        <v>1</v>
      </c>
      <c r="K214" s="23">
        <v>15500</v>
      </c>
      <c r="L214" s="13">
        <f t="shared" si="26"/>
        <v>750</v>
      </c>
      <c r="M214" s="13">
        <f t="shared" si="27"/>
        <v>125</v>
      </c>
      <c r="N214" s="13">
        <f t="shared" si="28"/>
        <v>9875</v>
      </c>
      <c r="O214" s="13">
        <f t="shared" si="29"/>
        <v>8710</v>
      </c>
      <c r="P214" s="13">
        <f t="shared" si="31"/>
        <v>1045</v>
      </c>
      <c r="Q214" s="13">
        <f t="shared" si="30"/>
        <v>75</v>
      </c>
      <c r="R214" s="14">
        <f t="shared" si="24"/>
        <v>1120</v>
      </c>
      <c r="S214" s="15">
        <f t="shared" si="25"/>
        <v>8755</v>
      </c>
      <c r="T214" s="24" t="s">
        <v>33</v>
      </c>
      <c r="U214" s="17" t="s">
        <v>34</v>
      </c>
    </row>
    <row r="215" spans="1:21" ht="24.75" customHeight="1">
      <c r="A215" s="7">
        <v>211</v>
      </c>
      <c r="B215" s="35">
        <v>134</v>
      </c>
      <c r="C215" s="31" t="s">
        <v>854</v>
      </c>
      <c r="D215" s="20" t="s">
        <v>855</v>
      </c>
      <c r="E215" s="31" t="s">
        <v>67</v>
      </c>
      <c r="F215" s="27" t="s">
        <v>856</v>
      </c>
      <c r="G215" s="26">
        <v>1014494670</v>
      </c>
      <c r="H215" s="22" t="s">
        <v>857</v>
      </c>
      <c r="I215" s="12">
        <v>25</v>
      </c>
      <c r="J215" s="12">
        <v>0</v>
      </c>
      <c r="K215" s="23">
        <v>15500</v>
      </c>
      <c r="L215" s="13">
        <f t="shared" si="26"/>
        <v>1041</v>
      </c>
      <c r="M215" s="13">
        <f t="shared" si="27"/>
        <v>0</v>
      </c>
      <c r="N215" s="13">
        <f t="shared" si="28"/>
        <v>13541</v>
      </c>
      <c r="O215" s="13">
        <f t="shared" si="29"/>
        <v>12097</v>
      </c>
      <c r="P215" s="13">
        <f t="shared" si="31"/>
        <v>1452</v>
      </c>
      <c r="Q215" s="13">
        <f t="shared" si="30"/>
        <v>102</v>
      </c>
      <c r="R215" s="14">
        <f t="shared" si="24"/>
        <v>1554</v>
      </c>
      <c r="S215" s="15">
        <f t="shared" si="25"/>
        <v>11987</v>
      </c>
      <c r="T215" s="24" t="s">
        <v>33</v>
      </c>
      <c r="U215" s="17" t="s">
        <v>34</v>
      </c>
    </row>
    <row r="216" spans="1:21" ht="24.75" customHeight="1">
      <c r="A216" s="7">
        <v>212</v>
      </c>
      <c r="B216" s="35">
        <v>134</v>
      </c>
      <c r="C216" s="20" t="s">
        <v>858</v>
      </c>
      <c r="D216" s="20" t="s">
        <v>859</v>
      </c>
      <c r="E216" s="31" t="s">
        <v>67</v>
      </c>
      <c r="F216" s="27" t="s">
        <v>860</v>
      </c>
      <c r="G216" s="26" t="s">
        <v>861</v>
      </c>
      <c r="H216" s="22" t="s">
        <v>862</v>
      </c>
      <c r="I216" s="12">
        <v>0</v>
      </c>
      <c r="J216" s="12">
        <v>0</v>
      </c>
      <c r="K216" s="23">
        <v>15500</v>
      </c>
      <c r="L216" s="13">
        <f t="shared" si="26"/>
        <v>0</v>
      </c>
      <c r="M216" s="13">
        <f t="shared" si="27"/>
        <v>0</v>
      </c>
      <c r="N216" s="13">
        <f t="shared" si="28"/>
        <v>0</v>
      </c>
      <c r="O216" s="13">
        <f t="shared" si="29"/>
        <v>0</v>
      </c>
      <c r="P216" s="13">
        <f t="shared" si="31"/>
        <v>0</v>
      </c>
      <c r="Q216" s="13">
        <f t="shared" si="30"/>
        <v>0</v>
      </c>
      <c r="R216" s="14">
        <f t="shared" si="24"/>
        <v>0</v>
      </c>
      <c r="S216" s="15">
        <f t="shared" si="25"/>
        <v>0</v>
      </c>
      <c r="T216" s="24"/>
      <c r="U216" s="17"/>
    </row>
    <row r="217" spans="1:21" ht="24.75" customHeight="1">
      <c r="A217" s="7">
        <v>213</v>
      </c>
      <c r="B217" s="28">
        <v>136</v>
      </c>
      <c r="C217" s="9" t="s">
        <v>863</v>
      </c>
      <c r="D217" s="29" t="s">
        <v>864</v>
      </c>
      <c r="E217" s="9" t="s">
        <v>57</v>
      </c>
      <c r="F217" s="9" t="s">
        <v>865</v>
      </c>
      <c r="G217" s="30">
        <v>1013738045</v>
      </c>
      <c r="H217" s="30" t="s">
        <v>866</v>
      </c>
      <c r="I217" s="12">
        <v>31</v>
      </c>
      <c r="J217" s="12">
        <v>0</v>
      </c>
      <c r="K217" s="23">
        <v>20000</v>
      </c>
      <c r="L217" s="13">
        <f t="shared" si="26"/>
        <v>1666</v>
      </c>
      <c r="M217" s="13">
        <f t="shared" si="27"/>
        <v>0</v>
      </c>
      <c r="N217" s="13">
        <f t="shared" si="28"/>
        <v>21666</v>
      </c>
      <c r="O217" s="13">
        <f t="shared" si="29"/>
        <v>15000</v>
      </c>
      <c r="P217" s="13">
        <f t="shared" si="31"/>
        <v>1800</v>
      </c>
      <c r="Q217" s="13">
        <f t="shared" si="30"/>
        <v>163</v>
      </c>
      <c r="R217" s="14">
        <f t="shared" si="24"/>
        <v>1963</v>
      </c>
      <c r="S217" s="15">
        <f t="shared" si="25"/>
        <v>19703</v>
      </c>
      <c r="T217" s="24" t="s">
        <v>33</v>
      </c>
      <c r="U217" s="17" t="s">
        <v>34</v>
      </c>
    </row>
    <row r="218" spans="1:21" ht="24.75" customHeight="1">
      <c r="A218" s="7">
        <v>214</v>
      </c>
      <c r="B218" s="35">
        <v>136</v>
      </c>
      <c r="C218" s="31" t="s">
        <v>867</v>
      </c>
      <c r="D218" s="32" t="s">
        <v>868</v>
      </c>
      <c r="E218" s="31" t="s">
        <v>67</v>
      </c>
      <c r="F218" s="27" t="s">
        <v>869</v>
      </c>
      <c r="G218" s="22">
        <v>1013781315</v>
      </c>
      <c r="H218" s="22" t="s">
        <v>870</v>
      </c>
      <c r="I218" s="12">
        <v>0</v>
      </c>
      <c r="J218" s="12">
        <v>0</v>
      </c>
      <c r="K218" s="23">
        <v>15500</v>
      </c>
      <c r="L218" s="13">
        <f t="shared" si="26"/>
        <v>0</v>
      </c>
      <c r="M218" s="13">
        <f t="shared" si="27"/>
        <v>0</v>
      </c>
      <c r="N218" s="13">
        <f t="shared" si="28"/>
        <v>0</v>
      </c>
      <c r="O218" s="13">
        <f t="shared" si="29"/>
        <v>0</v>
      </c>
      <c r="P218" s="13">
        <f t="shared" si="31"/>
        <v>0</v>
      </c>
      <c r="Q218" s="13">
        <f t="shared" si="30"/>
        <v>0</v>
      </c>
      <c r="R218" s="14">
        <f t="shared" si="24"/>
        <v>0</v>
      </c>
      <c r="S218" s="15">
        <f t="shared" si="25"/>
        <v>0</v>
      </c>
      <c r="T218" s="24"/>
      <c r="U218" s="17"/>
    </row>
    <row r="219" spans="1:21" ht="24.75" customHeight="1">
      <c r="A219" s="7">
        <v>215</v>
      </c>
      <c r="B219" s="35">
        <v>136</v>
      </c>
      <c r="C219" s="31" t="s">
        <v>871</v>
      </c>
      <c r="D219" s="32" t="s">
        <v>872</v>
      </c>
      <c r="E219" s="31" t="s">
        <v>67</v>
      </c>
      <c r="F219" s="27" t="s">
        <v>873</v>
      </c>
      <c r="G219" s="22">
        <v>1013984995</v>
      </c>
      <c r="H219" s="22" t="s">
        <v>874</v>
      </c>
      <c r="I219" s="12">
        <v>8</v>
      </c>
      <c r="J219" s="12">
        <v>0</v>
      </c>
      <c r="K219" s="23">
        <v>15500</v>
      </c>
      <c r="L219" s="13">
        <f t="shared" si="26"/>
        <v>333</v>
      </c>
      <c r="M219" s="13">
        <f t="shared" si="27"/>
        <v>0</v>
      </c>
      <c r="N219" s="13">
        <f t="shared" si="28"/>
        <v>4333</v>
      </c>
      <c r="O219" s="13">
        <f t="shared" si="29"/>
        <v>3871</v>
      </c>
      <c r="P219" s="13">
        <f t="shared" si="31"/>
        <v>465</v>
      </c>
      <c r="Q219" s="13">
        <f t="shared" si="30"/>
        <v>33</v>
      </c>
      <c r="R219" s="14">
        <f t="shared" si="24"/>
        <v>498</v>
      </c>
      <c r="S219" s="15">
        <f t="shared" si="25"/>
        <v>3835</v>
      </c>
      <c r="T219" s="24" t="s">
        <v>33</v>
      </c>
      <c r="U219" s="17" t="s">
        <v>34</v>
      </c>
    </row>
    <row r="220" spans="1:21" ht="24.75" customHeight="1">
      <c r="A220" s="7">
        <v>216</v>
      </c>
      <c r="B220" s="35">
        <v>136</v>
      </c>
      <c r="C220" s="31" t="s">
        <v>875</v>
      </c>
      <c r="D220" s="32" t="s">
        <v>876</v>
      </c>
      <c r="E220" s="31" t="s">
        <v>67</v>
      </c>
      <c r="F220" s="27" t="s">
        <v>877</v>
      </c>
      <c r="G220" s="22">
        <v>1014034987</v>
      </c>
      <c r="H220" s="22" t="s">
        <v>878</v>
      </c>
      <c r="I220" s="12">
        <v>18</v>
      </c>
      <c r="J220" s="12">
        <v>0</v>
      </c>
      <c r="K220" s="23">
        <v>15500</v>
      </c>
      <c r="L220" s="13">
        <f t="shared" si="26"/>
        <v>750</v>
      </c>
      <c r="M220" s="13">
        <f t="shared" si="27"/>
        <v>0</v>
      </c>
      <c r="N220" s="13">
        <f t="shared" si="28"/>
        <v>9750</v>
      </c>
      <c r="O220" s="13">
        <f t="shared" si="29"/>
        <v>8710</v>
      </c>
      <c r="P220" s="13">
        <f t="shared" si="31"/>
        <v>1045</v>
      </c>
      <c r="Q220" s="13">
        <f t="shared" si="30"/>
        <v>74</v>
      </c>
      <c r="R220" s="14">
        <f t="shared" si="24"/>
        <v>1119</v>
      </c>
      <c r="S220" s="15">
        <f t="shared" si="25"/>
        <v>8631</v>
      </c>
      <c r="T220" s="24" t="s">
        <v>33</v>
      </c>
      <c r="U220" s="17" t="s">
        <v>34</v>
      </c>
    </row>
    <row r="221" spans="1:21" ht="24.75" customHeight="1">
      <c r="A221" s="7">
        <v>217</v>
      </c>
      <c r="B221" s="35">
        <v>136</v>
      </c>
      <c r="C221" s="31" t="s">
        <v>585</v>
      </c>
      <c r="D221" s="32" t="s">
        <v>879</v>
      </c>
      <c r="E221" s="31" t="s">
        <v>67</v>
      </c>
      <c r="F221" s="27" t="s">
        <v>880</v>
      </c>
      <c r="G221" s="26">
        <v>1013939358</v>
      </c>
      <c r="H221" s="22" t="s">
        <v>881</v>
      </c>
      <c r="I221" s="12">
        <v>12</v>
      </c>
      <c r="J221" s="12">
        <v>0</v>
      </c>
      <c r="K221" s="23">
        <v>15500</v>
      </c>
      <c r="L221" s="13">
        <f t="shared" si="26"/>
        <v>500</v>
      </c>
      <c r="M221" s="13">
        <f t="shared" si="27"/>
        <v>0</v>
      </c>
      <c r="N221" s="13">
        <f t="shared" si="28"/>
        <v>6500</v>
      </c>
      <c r="O221" s="13">
        <f t="shared" si="29"/>
        <v>5806</v>
      </c>
      <c r="P221" s="13">
        <f t="shared" si="31"/>
        <v>697</v>
      </c>
      <c r="Q221" s="13">
        <f t="shared" si="30"/>
        <v>49</v>
      </c>
      <c r="R221" s="14">
        <f t="shared" si="24"/>
        <v>746</v>
      </c>
      <c r="S221" s="15">
        <f t="shared" si="25"/>
        <v>5754</v>
      </c>
      <c r="T221" s="24" t="s">
        <v>33</v>
      </c>
      <c r="U221" s="17" t="s">
        <v>34</v>
      </c>
    </row>
    <row r="222" spans="1:21" ht="24.75" customHeight="1">
      <c r="A222" s="7">
        <v>218</v>
      </c>
      <c r="B222" s="35">
        <v>136</v>
      </c>
      <c r="C222" s="36" t="s">
        <v>882</v>
      </c>
      <c r="D222" s="32" t="s">
        <v>883</v>
      </c>
      <c r="E222" s="36" t="s">
        <v>67</v>
      </c>
      <c r="F222" s="27" t="s">
        <v>884</v>
      </c>
      <c r="G222" s="37">
        <v>1014421843</v>
      </c>
      <c r="H222" s="37" t="s">
        <v>885</v>
      </c>
      <c r="I222" s="12">
        <v>0</v>
      </c>
      <c r="J222" s="12">
        <v>0</v>
      </c>
      <c r="K222" s="23">
        <v>15500</v>
      </c>
      <c r="L222" s="13">
        <f t="shared" si="26"/>
        <v>0</v>
      </c>
      <c r="M222" s="13">
        <f t="shared" si="27"/>
        <v>0</v>
      </c>
      <c r="N222" s="13">
        <f t="shared" si="28"/>
        <v>0</v>
      </c>
      <c r="O222" s="13">
        <f t="shared" si="29"/>
        <v>0</v>
      </c>
      <c r="P222" s="13">
        <f t="shared" si="31"/>
        <v>0</v>
      </c>
      <c r="Q222" s="13">
        <f t="shared" si="30"/>
        <v>0</v>
      </c>
      <c r="R222" s="14">
        <f t="shared" si="24"/>
        <v>0</v>
      </c>
      <c r="S222" s="15">
        <f t="shared" si="25"/>
        <v>0</v>
      </c>
      <c r="T222" s="24"/>
      <c r="U222" s="17"/>
    </row>
    <row r="223" spans="1:21" ht="24.75" customHeight="1">
      <c r="A223" s="7">
        <v>219</v>
      </c>
      <c r="B223" s="28">
        <v>137</v>
      </c>
      <c r="C223" s="9" t="s">
        <v>886</v>
      </c>
      <c r="D223" s="29" t="s">
        <v>887</v>
      </c>
      <c r="E223" s="9" t="s">
        <v>57</v>
      </c>
      <c r="F223" s="9" t="s">
        <v>888</v>
      </c>
      <c r="G223" s="30">
        <v>6712591301</v>
      </c>
      <c r="H223" s="30" t="s">
        <v>889</v>
      </c>
      <c r="I223" s="12">
        <v>31</v>
      </c>
      <c r="J223" s="12">
        <v>0</v>
      </c>
      <c r="K223" s="23">
        <v>18000</v>
      </c>
      <c r="L223" s="13">
        <f t="shared" si="26"/>
        <v>1499</v>
      </c>
      <c r="M223" s="13">
        <f t="shared" si="27"/>
        <v>0</v>
      </c>
      <c r="N223" s="13">
        <f t="shared" si="28"/>
        <v>19499</v>
      </c>
      <c r="O223" s="13">
        <f t="shared" si="29"/>
        <v>15000</v>
      </c>
      <c r="P223" s="13">
        <f t="shared" si="31"/>
        <v>1800</v>
      </c>
      <c r="Q223" s="13">
        <f t="shared" si="30"/>
        <v>147</v>
      </c>
      <c r="R223" s="14">
        <f t="shared" si="24"/>
        <v>1947</v>
      </c>
      <c r="S223" s="15">
        <f t="shared" si="25"/>
        <v>17552</v>
      </c>
      <c r="T223" s="24" t="s">
        <v>33</v>
      </c>
      <c r="U223" s="17" t="s">
        <v>34</v>
      </c>
    </row>
    <row r="224" spans="1:21" ht="24.75" customHeight="1">
      <c r="A224" s="7">
        <v>220</v>
      </c>
      <c r="B224" s="35">
        <v>137</v>
      </c>
      <c r="C224" s="31" t="s">
        <v>890</v>
      </c>
      <c r="D224" s="20" t="s">
        <v>891</v>
      </c>
      <c r="E224" s="31" t="s">
        <v>67</v>
      </c>
      <c r="F224" s="27" t="s">
        <v>892</v>
      </c>
      <c r="G224" s="22">
        <v>1013905934</v>
      </c>
      <c r="H224" s="22" t="s">
        <v>893</v>
      </c>
      <c r="I224" s="12">
        <v>25</v>
      </c>
      <c r="J224" s="12">
        <v>0</v>
      </c>
      <c r="K224" s="23">
        <v>15500</v>
      </c>
      <c r="L224" s="13">
        <f t="shared" si="26"/>
        <v>1041</v>
      </c>
      <c r="M224" s="13">
        <f t="shared" si="27"/>
        <v>0</v>
      </c>
      <c r="N224" s="13">
        <f t="shared" si="28"/>
        <v>13541</v>
      </c>
      <c r="O224" s="13">
        <f t="shared" si="29"/>
        <v>12097</v>
      </c>
      <c r="P224" s="13">
        <f t="shared" si="31"/>
        <v>1452</v>
      </c>
      <c r="Q224" s="13">
        <f t="shared" si="30"/>
        <v>102</v>
      </c>
      <c r="R224" s="14">
        <f t="shared" si="24"/>
        <v>1554</v>
      </c>
      <c r="S224" s="15">
        <f t="shared" si="25"/>
        <v>11987</v>
      </c>
      <c r="T224" s="24" t="s">
        <v>33</v>
      </c>
      <c r="U224" s="17" t="s">
        <v>34</v>
      </c>
    </row>
    <row r="225" spans="1:21" ht="24.75" customHeight="1">
      <c r="A225" s="7">
        <v>221</v>
      </c>
      <c r="B225" s="35">
        <v>137</v>
      </c>
      <c r="C225" s="31" t="s">
        <v>894</v>
      </c>
      <c r="D225" s="32" t="s">
        <v>895</v>
      </c>
      <c r="E225" s="31" t="s">
        <v>67</v>
      </c>
      <c r="F225" s="27" t="s">
        <v>896</v>
      </c>
      <c r="G225" s="44">
        <v>1506540435</v>
      </c>
      <c r="H225" s="22" t="s">
        <v>897</v>
      </c>
      <c r="I225" s="12">
        <v>31</v>
      </c>
      <c r="J225" s="12">
        <v>10</v>
      </c>
      <c r="K225" s="23">
        <v>15500</v>
      </c>
      <c r="L225" s="13">
        <f t="shared" si="26"/>
        <v>1291</v>
      </c>
      <c r="M225" s="13">
        <f t="shared" si="27"/>
        <v>1250</v>
      </c>
      <c r="N225" s="13">
        <f t="shared" si="28"/>
        <v>18041</v>
      </c>
      <c r="O225" s="13">
        <f t="shared" si="29"/>
        <v>15000</v>
      </c>
      <c r="P225" s="13">
        <f t="shared" si="31"/>
        <v>1800</v>
      </c>
      <c r="Q225" s="13">
        <f t="shared" si="30"/>
        <v>136</v>
      </c>
      <c r="R225" s="14">
        <f t="shared" si="24"/>
        <v>1936</v>
      </c>
      <c r="S225" s="15">
        <f t="shared" si="25"/>
        <v>16105</v>
      </c>
      <c r="T225" s="24" t="s">
        <v>33</v>
      </c>
      <c r="U225" s="17" t="s">
        <v>34</v>
      </c>
    </row>
    <row r="226" spans="1:21" ht="24.75" customHeight="1">
      <c r="A226" s="7">
        <v>222</v>
      </c>
      <c r="B226" s="35">
        <v>137</v>
      </c>
      <c r="C226" s="31" t="s">
        <v>898</v>
      </c>
      <c r="D226" s="32" t="s">
        <v>359</v>
      </c>
      <c r="E226" s="31" t="s">
        <v>67</v>
      </c>
      <c r="F226" s="27" t="s">
        <v>899</v>
      </c>
      <c r="G226" s="44">
        <v>1014231987</v>
      </c>
      <c r="H226" s="22" t="s">
        <v>900</v>
      </c>
      <c r="I226" s="12">
        <v>25</v>
      </c>
      <c r="J226" s="12">
        <v>0</v>
      </c>
      <c r="K226" s="23">
        <v>15500</v>
      </c>
      <c r="L226" s="13">
        <f t="shared" si="26"/>
        <v>1041</v>
      </c>
      <c r="M226" s="13">
        <f t="shared" si="27"/>
        <v>0</v>
      </c>
      <c r="N226" s="13">
        <f t="shared" si="28"/>
        <v>13541</v>
      </c>
      <c r="O226" s="13">
        <f t="shared" si="29"/>
        <v>12097</v>
      </c>
      <c r="P226" s="13">
        <f t="shared" si="31"/>
        <v>1452</v>
      </c>
      <c r="Q226" s="13">
        <f t="shared" si="30"/>
        <v>102</v>
      </c>
      <c r="R226" s="14">
        <f t="shared" si="24"/>
        <v>1554</v>
      </c>
      <c r="S226" s="15">
        <f t="shared" si="25"/>
        <v>11987</v>
      </c>
      <c r="T226" s="24" t="s">
        <v>33</v>
      </c>
      <c r="U226" s="17" t="s">
        <v>34</v>
      </c>
    </row>
    <row r="227" spans="1:21" ht="24.75" customHeight="1">
      <c r="A227" s="7">
        <v>223</v>
      </c>
      <c r="B227" s="35">
        <v>137</v>
      </c>
      <c r="C227" s="31" t="s">
        <v>901</v>
      </c>
      <c r="D227" s="20" t="s">
        <v>902</v>
      </c>
      <c r="E227" s="31" t="s">
        <v>67</v>
      </c>
      <c r="F227" s="27" t="s">
        <v>903</v>
      </c>
      <c r="G227" s="44">
        <v>1014438681</v>
      </c>
      <c r="H227" s="22" t="s">
        <v>904</v>
      </c>
      <c r="I227" s="12">
        <v>25</v>
      </c>
      <c r="J227" s="12">
        <v>0</v>
      </c>
      <c r="K227" s="23">
        <v>15500</v>
      </c>
      <c r="L227" s="13">
        <f t="shared" si="26"/>
        <v>1041</v>
      </c>
      <c r="M227" s="13">
        <f t="shared" si="27"/>
        <v>0</v>
      </c>
      <c r="N227" s="13">
        <f t="shared" si="28"/>
        <v>13541</v>
      </c>
      <c r="O227" s="13">
        <f t="shared" si="29"/>
        <v>12097</v>
      </c>
      <c r="P227" s="13">
        <f t="shared" si="31"/>
        <v>1452</v>
      </c>
      <c r="Q227" s="13">
        <f t="shared" si="30"/>
        <v>102</v>
      </c>
      <c r="R227" s="14">
        <f t="shared" si="24"/>
        <v>1554</v>
      </c>
      <c r="S227" s="15">
        <f t="shared" si="25"/>
        <v>11987</v>
      </c>
      <c r="T227" s="24" t="s">
        <v>33</v>
      </c>
      <c r="U227" s="17" t="s">
        <v>34</v>
      </c>
    </row>
    <row r="228" spans="1:21" ht="24.75" customHeight="1">
      <c r="A228" s="7">
        <v>224</v>
      </c>
      <c r="B228" s="35">
        <v>137</v>
      </c>
      <c r="C228" s="31" t="s">
        <v>905</v>
      </c>
      <c r="D228" s="20" t="s">
        <v>906</v>
      </c>
      <c r="E228" s="31" t="s">
        <v>67</v>
      </c>
      <c r="F228" s="27" t="s">
        <v>907</v>
      </c>
      <c r="G228" s="44">
        <v>1014443056</v>
      </c>
      <c r="H228" s="22" t="s">
        <v>908</v>
      </c>
      <c r="I228" s="12">
        <v>23</v>
      </c>
      <c r="J228" s="12">
        <v>0</v>
      </c>
      <c r="K228" s="23">
        <v>15500</v>
      </c>
      <c r="L228" s="13">
        <f t="shared" si="26"/>
        <v>958</v>
      </c>
      <c r="M228" s="13">
        <f t="shared" si="27"/>
        <v>0</v>
      </c>
      <c r="N228" s="13">
        <f t="shared" si="28"/>
        <v>12458</v>
      </c>
      <c r="O228" s="13">
        <f t="shared" si="29"/>
        <v>11129</v>
      </c>
      <c r="P228" s="13">
        <f t="shared" si="31"/>
        <v>1335</v>
      </c>
      <c r="Q228" s="13">
        <f t="shared" si="30"/>
        <v>94</v>
      </c>
      <c r="R228" s="14">
        <f t="shared" si="24"/>
        <v>1429</v>
      </c>
      <c r="S228" s="15">
        <f t="shared" si="25"/>
        <v>11029</v>
      </c>
      <c r="T228" s="24" t="s">
        <v>33</v>
      </c>
      <c r="U228" s="17" t="s">
        <v>34</v>
      </c>
    </row>
    <row r="229" spans="1:21" ht="24.75" customHeight="1">
      <c r="A229" s="7">
        <v>225</v>
      </c>
      <c r="B229" s="35">
        <v>137</v>
      </c>
      <c r="C229" s="31" t="s">
        <v>263</v>
      </c>
      <c r="D229" s="20" t="s">
        <v>909</v>
      </c>
      <c r="E229" s="31" t="s">
        <v>67</v>
      </c>
      <c r="F229" s="27" t="s">
        <v>910</v>
      </c>
      <c r="G229" s="44">
        <v>1014547508</v>
      </c>
      <c r="H229" s="22" t="s">
        <v>911</v>
      </c>
      <c r="I229" s="12">
        <v>17</v>
      </c>
      <c r="J229" s="12">
        <v>2</v>
      </c>
      <c r="K229" s="23">
        <v>15500</v>
      </c>
      <c r="L229" s="13">
        <f t="shared" si="26"/>
        <v>708</v>
      </c>
      <c r="M229" s="13">
        <f t="shared" si="27"/>
        <v>250</v>
      </c>
      <c r="N229" s="13">
        <f t="shared" si="28"/>
        <v>9458</v>
      </c>
      <c r="O229" s="13">
        <f t="shared" si="29"/>
        <v>8226</v>
      </c>
      <c r="P229" s="13">
        <f t="shared" si="31"/>
        <v>987</v>
      </c>
      <c r="Q229" s="13">
        <f t="shared" si="30"/>
        <v>71</v>
      </c>
      <c r="R229" s="14">
        <f t="shared" si="24"/>
        <v>1058</v>
      </c>
      <c r="S229" s="15">
        <f t="shared" si="25"/>
        <v>8400</v>
      </c>
      <c r="T229" s="24" t="s">
        <v>33</v>
      </c>
      <c r="U229" s="17" t="s">
        <v>34</v>
      </c>
    </row>
    <row r="230" spans="1:21" ht="24.75" customHeight="1">
      <c r="A230" s="7">
        <v>226</v>
      </c>
      <c r="B230" s="35">
        <v>137</v>
      </c>
      <c r="C230" s="20" t="s">
        <v>912</v>
      </c>
      <c r="D230" s="20" t="s">
        <v>913</v>
      </c>
      <c r="E230" s="31" t="s">
        <v>67</v>
      </c>
      <c r="F230" s="27" t="s">
        <v>914</v>
      </c>
      <c r="G230" s="26">
        <v>1014576491</v>
      </c>
      <c r="H230" s="22" t="s">
        <v>915</v>
      </c>
      <c r="I230" s="12">
        <v>3</v>
      </c>
      <c r="J230" s="12">
        <v>3</v>
      </c>
      <c r="K230" s="23">
        <v>15500</v>
      </c>
      <c r="L230" s="13">
        <f t="shared" si="26"/>
        <v>125</v>
      </c>
      <c r="M230" s="13">
        <f t="shared" si="27"/>
        <v>375</v>
      </c>
      <c r="N230" s="13">
        <f t="shared" si="28"/>
        <v>2000</v>
      </c>
      <c r="O230" s="13">
        <f t="shared" si="29"/>
        <v>1452</v>
      </c>
      <c r="P230" s="13">
        <f t="shared" si="31"/>
        <v>174</v>
      </c>
      <c r="Q230" s="13">
        <f t="shared" si="30"/>
        <v>15</v>
      </c>
      <c r="R230" s="14">
        <f t="shared" si="24"/>
        <v>189</v>
      </c>
      <c r="S230" s="15">
        <f t="shared" si="25"/>
        <v>1811</v>
      </c>
      <c r="T230" s="24" t="s">
        <v>33</v>
      </c>
      <c r="U230" s="17" t="s">
        <v>34</v>
      </c>
    </row>
    <row r="231" spans="1:21" ht="24.75" customHeight="1">
      <c r="A231" s="7">
        <v>227</v>
      </c>
      <c r="B231" s="35">
        <v>137</v>
      </c>
      <c r="C231" s="20" t="s">
        <v>916</v>
      </c>
      <c r="D231" s="20" t="s">
        <v>917</v>
      </c>
      <c r="E231" s="31" t="s">
        <v>67</v>
      </c>
      <c r="F231" s="27" t="s">
        <v>918</v>
      </c>
      <c r="G231" s="26">
        <v>1014576478</v>
      </c>
      <c r="H231" s="22" t="s">
        <v>919</v>
      </c>
      <c r="I231" s="12">
        <v>3</v>
      </c>
      <c r="J231" s="12">
        <v>3</v>
      </c>
      <c r="K231" s="23">
        <v>15500</v>
      </c>
      <c r="L231" s="13">
        <f t="shared" si="26"/>
        <v>125</v>
      </c>
      <c r="M231" s="13">
        <f t="shared" si="27"/>
        <v>375</v>
      </c>
      <c r="N231" s="13">
        <f t="shared" si="28"/>
        <v>2000</v>
      </c>
      <c r="O231" s="13">
        <f t="shared" si="29"/>
        <v>1452</v>
      </c>
      <c r="P231" s="13">
        <f t="shared" si="31"/>
        <v>174</v>
      </c>
      <c r="Q231" s="13">
        <f t="shared" si="30"/>
        <v>15</v>
      </c>
      <c r="R231" s="14">
        <f t="shared" si="24"/>
        <v>189</v>
      </c>
      <c r="S231" s="15">
        <f t="shared" si="25"/>
        <v>1811</v>
      </c>
      <c r="T231" s="24" t="s">
        <v>33</v>
      </c>
      <c r="U231" s="17" t="s">
        <v>34</v>
      </c>
    </row>
    <row r="232" spans="1:21" ht="24.75" customHeight="1">
      <c r="A232" s="7">
        <v>228</v>
      </c>
      <c r="B232" s="28">
        <v>139</v>
      </c>
      <c r="C232" s="9" t="s">
        <v>920</v>
      </c>
      <c r="D232" s="29" t="s">
        <v>843</v>
      </c>
      <c r="E232" s="9" t="s">
        <v>57</v>
      </c>
      <c r="F232" s="9" t="s">
        <v>921</v>
      </c>
      <c r="G232" s="30">
        <v>1013765124</v>
      </c>
      <c r="H232" s="30" t="s">
        <v>922</v>
      </c>
      <c r="I232" s="12">
        <v>31</v>
      </c>
      <c r="J232" s="12">
        <v>0</v>
      </c>
      <c r="K232" s="23">
        <v>20000</v>
      </c>
      <c r="L232" s="13">
        <f t="shared" si="26"/>
        <v>1666</v>
      </c>
      <c r="M232" s="13">
        <f t="shared" si="27"/>
        <v>0</v>
      </c>
      <c r="N232" s="13">
        <f t="shared" si="28"/>
        <v>21666</v>
      </c>
      <c r="O232" s="13">
        <f t="shared" si="29"/>
        <v>15000</v>
      </c>
      <c r="P232" s="13">
        <f t="shared" si="31"/>
        <v>1800</v>
      </c>
      <c r="Q232" s="13">
        <f t="shared" si="30"/>
        <v>163</v>
      </c>
      <c r="R232" s="14">
        <f t="shared" si="24"/>
        <v>1963</v>
      </c>
      <c r="S232" s="15">
        <f t="shared" si="25"/>
        <v>19703</v>
      </c>
      <c r="T232" s="24" t="s">
        <v>33</v>
      </c>
      <c r="U232" s="17" t="s">
        <v>34</v>
      </c>
    </row>
    <row r="233" spans="1:21" ht="24.75" customHeight="1">
      <c r="A233" s="7">
        <v>229</v>
      </c>
      <c r="B233" s="35">
        <v>139</v>
      </c>
      <c r="C233" s="32" t="s">
        <v>923</v>
      </c>
      <c r="D233" s="32" t="s">
        <v>924</v>
      </c>
      <c r="E233" s="36" t="s">
        <v>67</v>
      </c>
      <c r="F233" s="27" t="s">
        <v>925</v>
      </c>
      <c r="G233" s="37">
        <v>1014048241</v>
      </c>
      <c r="H233" s="37" t="s">
        <v>926</v>
      </c>
      <c r="I233" s="12">
        <v>31</v>
      </c>
      <c r="J233" s="12">
        <v>10</v>
      </c>
      <c r="K233" s="23">
        <v>15500</v>
      </c>
      <c r="L233" s="13">
        <f t="shared" si="26"/>
        <v>1291</v>
      </c>
      <c r="M233" s="13">
        <f t="shared" si="27"/>
        <v>1250</v>
      </c>
      <c r="N233" s="13">
        <f t="shared" si="28"/>
        <v>18041</v>
      </c>
      <c r="O233" s="13">
        <f t="shared" si="29"/>
        <v>15000</v>
      </c>
      <c r="P233" s="13">
        <f t="shared" si="31"/>
        <v>1800</v>
      </c>
      <c r="Q233" s="13">
        <f t="shared" si="30"/>
        <v>136</v>
      </c>
      <c r="R233" s="14">
        <f t="shared" si="24"/>
        <v>1936</v>
      </c>
      <c r="S233" s="15">
        <f t="shared" si="25"/>
        <v>16105</v>
      </c>
      <c r="T233" s="24" t="s">
        <v>33</v>
      </c>
      <c r="U233" s="17" t="s">
        <v>34</v>
      </c>
    </row>
    <row r="234" spans="1:21" ht="24.75" customHeight="1">
      <c r="A234" s="7">
        <v>230</v>
      </c>
      <c r="B234" s="35">
        <v>139</v>
      </c>
      <c r="C234" s="32" t="s">
        <v>275</v>
      </c>
      <c r="D234" s="32" t="s">
        <v>927</v>
      </c>
      <c r="E234" s="36" t="s">
        <v>67</v>
      </c>
      <c r="F234" s="21" t="s">
        <v>928</v>
      </c>
      <c r="G234" s="37">
        <v>1014126530</v>
      </c>
      <c r="H234" s="37" t="s">
        <v>929</v>
      </c>
      <c r="I234" s="12">
        <v>29</v>
      </c>
      <c r="J234" s="12">
        <v>2</v>
      </c>
      <c r="K234" s="23">
        <v>15500</v>
      </c>
      <c r="L234" s="13">
        <f t="shared" si="26"/>
        <v>1208</v>
      </c>
      <c r="M234" s="13">
        <f t="shared" si="27"/>
        <v>250</v>
      </c>
      <c r="N234" s="13">
        <f t="shared" si="28"/>
        <v>15958</v>
      </c>
      <c r="O234" s="13">
        <f t="shared" si="29"/>
        <v>14032</v>
      </c>
      <c r="P234" s="13">
        <f t="shared" si="31"/>
        <v>1684</v>
      </c>
      <c r="Q234" s="13">
        <f t="shared" si="30"/>
        <v>120</v>
      </c>
      <c r="R234" s="14">
        <f t="shared" si="24"/>
        <v>1804</v>
      </c>
      <c r="S234" s="15">
        <f t="shared" si="25"/>
        <v>14154</v>
      </c>
      <c r="T234" s="24" t="s">
        <v>33</v>
      </c>
      <c r="U234" s="17" t="s">
        <v>34</v>
      </c>
    </row>
    <row r="235" spans="1:21" ht="24.75" customHeight="1">
      <c r="A235" s="7">
        <v>231</v>
      </c>
      <c r="B235" s="35">
        <v>139</v>
      </c>
      <c r="C235" s="32" t="s">
        <v>930</v>
      </c>
      <c r="D235" s="32" t="s">
        <v>931</v>
      </c>
      <c r="E235" s="36" t="s">
        <v>67</v>
      </c>
      <c r="F235" s="21" t="s">
        <v>932</v>
      </c>
      <c r="G235" s="37">
        <v>1014242230</v>
      </c>
      <c r="H235" s="37" t="s">
        <v>933</v>
      </c>
      <c r="I235" s="12">
        <v>0</v>
      </c>
      <c r="J235" s="12">
        <v>0</v>
      </c>
      <c r="K235" s="23">
        <v>15500</v>
      </c>
      <c r="L235" s="13">
        <f t="shared" si="26"/>
        <v>0</v>
      </c>
      <c r="M235" s="13">
        <f t="shared" si="27"/>
        <v>0</v>
      </c>
      <c r="N235" s="13">
        <f t="shared" si="28"/>
        <v>0</v>
      </c>
      <c r="O235" s="13">
        <f t="shared" si="29"/>
        <v>0</v>
      </c>
      <c r="P235" s="13">
        <f t="shared" si="31"/>
        <v>0</v>
      </c>
      <c r="Q235" s="13">
        <f t="shared" si="30"/>
        <v>0</v>
      </c>
      <c r="R235" s="14">
        <f t="shared" si="24"/>
        <v>0</v>
      </c>
      <c r="S235" s="15">
        <f t="shared" si="25"/>
        <v>0</v>
      </c>
      <c r="T235" s="24"/>
      <c r="U235" s="17"/>
    </row>
    <row r="236" spans="1:21" ht="24.75" customHeight="1">
      <c r="A236" s="7">
        <v>232</v>
      </c>
      <c r="B236" s="35">
        <v>139</v>
      </c>
      <c r="C236" s="32" t="s">
        <v>807</v>
      </c>
      <c r="D236" s="32" t="s">
        <v>934</v>
      </c>
      <c r="E236" s="36" t="s">
        <v>67</v>
      </c>
      <c r="F236" s="21" t="s">
        <v>935</v>
      </c>
      <c r="G236" s="37">
        <v>1014282645</v>
      </c>
      <c r="H236" s="37" t="s">
        <v>936</v>
      </c>
      <c r="I236" s="12">
        <v>0</v>
      </c>
      <c r="J236" s="12">
        <v>0</v>
      </c>
      <c r="K236" s="23">
        <v>15500</v>
      </c>
      <c r="L236" s="13">
        <f t="shared" si="26"/>
        <v>0</v>
      </c>
      <c r="M236" s="13">
        <f t="shared" si="27"/>
        <v>0</v>
      </c>
      <c r="N236" s="13">
        <f t="shared" si="28"/>
        <v>0</v>
      </c>
      <c r="O236" s="13">
        <f t="shared" si="29"/>
        <v>0</v>
      </c>
      <c r="P236" s="13">
        <f t="shared" si="31"/>
        <v>0</v>
      </c>
      <c r="Q236" s="13">
        <f t="shared" si="30"/>
        <v>0</v>
      </c>
      <c r="R236" s="14">
        <f t="shared" si="24"/>
        <v>0</v>
      </c>
      <c r="S236" s="15">
        <f t="shared" si="25"/>
        <v>0</v>
      </c>
      <c r="T236" s="24"/>
      <c r="U236" s="17"/>
    </row>
    <row r="237" spans="1:21" ht="24.75" customHeight="1">
      <c r="A237" s="7">
        <v>233</v>
      </c>
      <c r="B237" s="35">
        <v>139</v>
      </c>
      <c r="C237" s="32" t="s">
        <v>625</v>
      </c>
      <c r="D237" s="32" t="s">
        <v>937</v>
      </c>
      <c r="E237" s="36" t="s">
        <v>67</v>
      </c>
      <c r="F237" s="21" t="s">
        <v>938</v>
      </c>
      <c r="G237" s="37">
        <v>1014429551</v>
      </c>
      <c r="H237" s="37" t="s">
        <v>939</v>
      </c>
      <c r="I237" s="12">
        <v>25</v>
      </c>
      <c r="J237" s="12">
        <v>4</v>
      </c>
      <c r="K237" s="23">
        <v>15500</v>
      </c>
      <c r="L237" s="13">
        <f t="shared" si="26"/>
        <v>1041</v>
      </c>
      <c r="M237" s="13">
        <f t="shared" si="27"/>
        <v>500</v>
      </c>
      <c r="N237" s="13">
        <f t="shared" si="28"/>
        <v>14041</v>
      </c>
      <c r="O237" s="13">
        <f t="shared" si="29"/>
        <v>12097</v>
      </c>
      <c r="P237" s="13">
        <f t="shared" si="31"/>
        <v>1452</v>
      </c>
      <c r="Q237" s="13">
        <f t="shared" si="30"/>
        <v>106</v>
      </c>
      <c r="R237" s="14">
        <f t="shared" si="24"/>
        <v>1558</v>
      </c>
      <c r="S237" s="15">
        <f t="shared" si="25"/>
        <v>12483</v>
      </c>
      <c r="T237" s="24" t="s">
        <v>33</v>
      </c>
      <c r="U237" s="17" t="s">
        <v>34</v>
      </c>
    </row>
    <row r="238" spans="1:21" ht="24.75" customHeight="1">
      <c r="A238" s="7">
        <v>234</v>
      </c>
      <c r="B238" s="35">
        <v>139</v>
      </c>
      <c r="C238" s="32" t="s">
        <v>940</v>
      </c>
      <c r="D238" s="32" t="s">
        <v>941</v>
      </c>
      <c r="E238" s="36" t="s">
        <v>67</v>
      </c>
      <c r="F238" s="21" t="s">
        <v>942</v>
      </c>
      <c r="G238" s="37">
        <v>1014480922</v>
      </c>
      <c r="H238" s="37" t="s">
        <v>943</v>
      </c>
      <c r="I238" s="12">
        <v>22</v>
      </c>
      <c r="J238" s="12">
        <v>1</v>
      </c>
      <c r="K238" s="23">
        <v>15500</v>
      </c>
      <c r="L238" s="13">
        <f t="shared" si="26"/>
        <v>916</v>
      </c>
      <c r="M238" s="13">
        <f t="shared" si="27"/>
        <v>125</v>
      </c>
      <c r="N238" s="13">
        <f t="shared" si="28"/>
        <v>12041</v>
      </c>
      <c r="O238" s="13">
        <f t="shared" si="29"/>
        <v>10645</v>
      </c>
      <c r="P238" s="13">
        <f t="shared" si="31"/>
        <v>1277</v>
      </c>
      <c r="Q238" s="13">
        <f t="shared" si="30"/>
        <v>91</v>
      </c>
      <c r="R238" s="14">
        <f t="shared" si="24"/>
        <v>1368</v>
      </c>
      <c r="S238" s="15">
        <f t="shared" si="25"/>
        <v>10673</v>
      </c>
      <c r="T238" s="24" t="s">
        <v>33</v>
      </c>
      <c r="U238" s="17" t="s">
        <v>34</v>
      </c>
    </row>
    <row r="239" spans="1:21" ht="24.75" customHeight="1">
      <c r="A239" s="7">
        <v>235</v>
      </c>
      <c r="B239" s="35">
        <v>139</v>
      </c>
      <c r="C239" s="32" t="s">
        <v>822</v>
      </c>
      <c r="D239" s="32" t="s">
        <v>944</v>
      </c>
      <c r="E239" s="36" t="s">
        <v>67</v>
      </c>
      <c r="F239" s="21" t="s">
        <v>945</v>
      </c>
      <c r="G239" s="37">
        <v>1014508508</v>
      </c>
      <c r="H239" s="37" t="s">
        <v>946</v>
      </c>
      <c r="I239" s="12">
        <v>0</v>
      </c>
      <c r="J239" s="12">
        <v>0</v>
      </c>
      <c r="K239" s="23">
        <v>15500</v>
      </c>
      <c r="L239" s="13">
        <f t="shared" si="26"/>
        <v>0</v>
      </c>
      <c r="M239" s="13">
        <f t="shared" si="27"/>
        <v>0</v>
      </c>
      <c r="N239" s="13">
        <f t="shared" si="28"/>
        <v>0</v>
      </c>
      <c r="O239" s="13">
        <f t="shared" si="29"/>
        <v>0</v>
      </c>
      <c r="P239" s="13">
        <f t="shared" si="31"/>
        <v>0</v>
      </c>
      <c r="Q239" s="13">
        <f t="shared" si="30"/>
        <v>0</v>
      </c>
      <c r="R239" s="14">
        <f t="shared" si="24"/>
        <v>0</v>
      </c>
      <c r="S239" s="15">
        <f t="shared" si="25"/>
        <v>0</v>
      </c>
      <c r="T239" s="16"/>
      <c r="U239" s="17"/>
    </row>
    <row r="240" spans="1:21" ht="24.75" customHeight="1">
      <c r="A240" s="7">
        <v>236</v>
      </c>
      <c r="B240" s="28">
        <v>141</v>
      </c>
      <c r="C240" s="9" t="s">
        <v>947</v>
      </c>
      <c r="D240" s="29" t="s">
        <v>948</v>
      </c>
      <c r="E240" s="9" t="s">
        <v>57</v>
      </c>
      <c r="F240" s="9" t="s">
        <v>949</v>
      </c>
      <c r="G240" s="30">
        <v>1013809851</v>
      </c>
      <c r="H240" s="30" t="s">
        <v>950</v>
      </c>
      <c r="I240" s="12">
        <v>25</v>
      </c>
      <c r="J240" s="12">
        <v>0</v>
      </c>
      <c r="K240" s="23">
        <v>20000</v>
      </c>
      <c r="L240" s="13">
        <f t="shared" si="26"/>
        <v>1344</v>
      </c>
      <c r="M240" s="13">
        <f t="shared" si="27"/>
        <v>0</v>
      </c>
      <c r="N240" s="13">
        <f t="shared" si="28"/>
        <v>17473</v>
      </c>
      <c r="O240" s="13">
        <f t="shared" si="29"/>
        <v>12097</v>
      </c>
      <c r="P240" s="13">
        <f t="shared" si="31"/>
        <v>1452</v>
      </c>
      <c r="Q240" s="13">
        <f t="shared" si="30"/>
        <v>132</v>
      </c>
      <c r="R240" s="14">
        <f t="shared" si="24"/>
        <v>1584</v>
      </c>
      <c r="S240" s="15">
        <f t="shared" si="25"/>
        <v>15889</v>
      </c>
      <c r="T240" s="24" t="s">
        <v>33</v>
      </c>
      <c r="U240" s="17" t="s">
        <v>34</v>
      </c>
    </row>
    <row r="241" spans="1:21" ht="24.75" customHeight="1">
      <c r="A241" s="7">
        <v>237</v>
      </c>
      <c r="B241" s="35">
        <v>141</v>
      </c>
      <c r="C241" s="31" t="s">
        <v>951</v>
      </c>
      <c r="D241" s="20" t="s">
        <v>952</v>
      </c>
      <c r="E241" s="31" t="s">
        <v>67</v>
      </c>
      <c r="F241" s="21" t="s">
        <v>953</v>
      </c>
      <c r="G241" s="22">
        <v>1013838095</v>
      </c>
      <c r="H241" s="22" t="s">
        <v>954</v>
      </c>
      <c r="I241" s="12">
        <v>17</v>
      </c>
      <c r="J241" s="12">
        <v>3</v>
      </c>
      <c r="K241" s="23">
        <v>18000</v>
      </c>
      <c r="L241" s="13">
        <f t="shared" si="26"/>
        <v>822</v>
      </c>
      <c r="M241" s="13">
        <f t="shared" si="27"/>
        <v>435</v>
      </c>
      <c r="N241" s="13">
        <f t="shared" si="28"/>
        <v>11128</v>
      </c>
      <c r="O241" s="13">
        <f t="shared" si="29"/>
        <v>8226</v>
      </c>
      <c r="P241" s="13">
        <f t="shared" si="31"/>
        <v>987</v>
      </c>
      <c r="Q241" s="13">
        <f t="shared" si="30"/>
        <v>84</v>
      </c>
      <c r="R241" s="14">
        <f t="shared" si="24"/>
        <v>1071</v>
      </c>
      <c r="S241" s="15">
        <f t="shared" si="25"/>
        <v>10057</v>
      </c>
      <c r="T241" s="24" t="s">
        <v>33</v>
      </c>
      <c r="U241" s="17" t="s">
        <v>34</v>
      </c>
    </row>
    <row r="242" spans="1:21" ht="24.75" customHeight="1">
      <c r="A242" s="7">
        <v>238</v>
      </c>
      <c r="B242" s="35">
        <v>141</v>
      </c>
      <c r="C242" s="31" t="s">
        <v>955</v>
      </c>
      <c r="D242" s="20" t="s">
        <v>948</v>
      </c>
      <c r="E242" s="31" t="s">
        <v>67</v>
      </c>
      <c r="F242" s="27" t="s">
        <v>956</v>
      </c>
      <c r="G242" s="22">
        <v>1013929047</v>
      </c>
      <c r="H242" s="22" t="s">
        <v>957</v>
      </c>
      <c r="I242" s="12">
        <v>21</v>
      </c>
      <c r="J242" s="12">
        <v>0</v>
      </c>
      <c r="K242" s="23">
        <v>15500</v>
      </c>
      <c r="L242" s="13">
        <f t="shared" si="26"/>
        <v>875</v>
      </c>
      <c r="M242" s="13">
        <f t="shared" si="27"/>
        <v>0</v>
      </c>
      <c r="N242" s="13">
        <f t="shared" si="28"/>
        <v>11375</v>
      </c>
      <c r="O242" s="13">
        <f t="shared" si="29"/>
        <v>10161</v>
      </c>
      <c r="P242" s="13">
        <f t="shared" si="31"/>
        <v>1219</v>
      </c>
      <c r="Q242" s="13">
        <f t="shared" si="30"/>
        <v>86</v>
      </c>
      <c r="R242" s="14">
        <f t="shared" si="24"/>
        <v>1305</v>
      </c>
      <c r="S242" s="15">
        <f t="shared" si="25"/>
        <v>10070</v>
      </c>
      <c r="T242" s="24" t="s">
        <v>33</v>
      </c>
      <c r="U242" s="17" t="s">
        <v>34</v>
      </c>
    </row>
    <row r="243" spans="1:21" ht="24.75" customHeight="1">
      <c r="A243" s="7">
        <v>239</v>
      </c>
      <c r="B243" s="28">
        <v>145</v>
      </c>
      <c r="C243" s="9" t="s">
        <v>958</v>
      </c>
      <c r="D243" s="29" t="s">
        <v>959</v>
      </c>
      <c r="E243" s="9" t="s">
        <v>57</v>
      </c>
      <c r="F243" s="9" t="s">
        <v>960</v>
      </c>
      <c r="G243" s="30">
        <v>1011904204</v>
      </c>
      <c r="H243" s="30" t="s">
        <v>961</v>
      </c>
      <c r="I243" s="12">
        <v>31</v>
      </c>
      <c r="J243" s="12">
        <v>0</v>
      </c>
      <c r="K243" s="23">
        <v>20000</v>
      </c>
      <c r="L243" s="13">
        <f t="shared" si="26"/>
        <v>1666</v>
      </c>
      <c r="M243" s="13">
        <f t="shared" si="27"/>
        <v>0</v>
      </c>
      <c r="N243" s="13">
        <f t="shared" si="28"/>
        <v>21666</v>
      </c>
      <c r="O243" s="13">
        <f t="shared" si="29"/>
        <v>15000</v>
      </c>
      <c r="P243" s="13">
        <f t="shared" si="31"/>
        <v>1800</v>
      </c>
      <c r="Q243" s="13">
        <f t="shared" si="30"/>
        <v>163</v>
      </c>
      <c r="R243" s="14">
        <f t="shared" si="24"/>
        <v>1963</v>
      </c>
      <c r="S243" s="15">
        <f t="shared" si="25"/>
        <v>19703</v>
      </c>
      <c r="T243" s="24" t="s">
        <v>33</v>
      </c>
      <c r="U243" s="17" t="s">
        <v>34</v>
      </c>
    </row>
    <row r="244" spans="1:21" ht="24.75" customHeight="1">
      <c r="A244" s="7">
        <v>240</v>
      </c>
      <c r="B244" s="35">
        <v>145</v>
      </c>
      <c r="C244" s="31" t="s">
        <v>585</v>
      </c>
      <c r="D244" s="32" t="s">
        <v>962</v>
      </c>
      <c r="E244" s="31" t="s">
        <v>67</v>
      </c>
      <c r="F244" s="27" t="s">
        <v>963</v>
      </c>
      <c r="G244" s="22">
        <v>1013984997</v>
      </c>
      <c r="H244" s="22" t="s">
        <v>964</v>
      </c>
      <c r="I244" s="12">
        <v>25</v>
      </c>
      <c r="J244" s="12">
        <v>0</v>
      </c>
      <c r="K244" s="23">
        <v>15500</v>
      </c>
      <c r="L244" s="13">
        <f t="shared" si="26"/>
        <v>1041</v>
      </c>
      <c r="M244" s="13">
        <f t="shared" si="27"/>
        <v>0</v>
      </c>
      <c r="N244" s="13">
        <f t="shared" si="28"/>
        <v>13541</v>
      </c>
      <c r="O244" s="13">
        <f t="shared" si="29"/>
        <v>12097</v>
      </c>
      <c r="P244" s="13">
        <f t="shared" si="31"/>
        <v>1452</v>
      </c>
      <c r="Q244" s="13">
        <f t="shared" si="30"/>
        <v>102</v>
      </c>
      <c r="R244" s="14">
        <f t="shared" si="24"/>
        <v>1554</v>
      </c>
      <c r="S244" s="15">
        <f t="shared" si="25"/>
        <v>11987</v>
      </c>
      <c r="T244" s="24" t="s">
        <v>33</v>
      </c>
      <c r="U244" s="17" t="s">
        <v>34</v>
      </c>
    </row>
    <row r="245" spans="1:21" ht="24.75" customHeight="1">
      <c r="A245" s="7">
        <v>241</v>
      </c>
      <c r="B245" s="35">
        <v>145</v>
      </c>
      <c r="C245" s="31" t="s">
        <v>965</v>
      </c>
      <c r="D245" s="32" t="s">
        <v>478</v>
      </c>
      <c r="E245" s="31" t="s">
        <v>67</v>
      </c>
      <c r="F245" s="21" t="s">
        <v>966</v>
      </c>
      <c r="G245" s="22">
        <v>1014103396</v>
      </c>
      <c r="H245" s="22" t="s">
        <v>967</v>
      </c>
      <c r="I245" s="12">
        <v>16</v>
      </c>
      <c r="J245" s="12">
        <v>3</v>
      </c>
      <c r="K245" s="23">
        <v>15500</v>
      </c>
      <c r="L245" s="13">
        <f t="shared" si="26"/>
        <v>666</v>
      </c>
      <c r="M245" s="13">
        <f t="shared" si="27"/>
        <v>375</v>
      </c>
      <c r="N245" s="13">
        <f t="shared" si="28"/>
        <v>9041</v>
      </c>
      <c r="O245" s="13">
        <f t="shared" si="29"/>
        <v>7742</v>
      </c>
      <c r="P245" s="13">
        <f t="shared" si="31"/>
        <v>929</v>
      </c>
      <c r="Q245" s="13">
        <f t="shared" si="30"/>
        <v>68</v>
      </c>
      <c r="R245" s="14">
        <f t="shared" si="24"/>
        <v>997</v>
      </c>
      <c r="S245" s="15">
        <f t="shared" si="25"/>
        <v>8044</v>
      </c>
      <c r="T245" s="24" t="s">
        <v>33</v>
      </c>
      <c r="U245" s="17" t="s">
        <v>34</v>
      </c>
    </row>
    <row r="246" spans="1:21" ht="24.75" customHeight="1">
      <c r="A246" s="7">
        <v>242</v>
      </c>
      <c r="B246" s="28">
        <v>147</v>
      </c>
      <c r="C246" s="9" t="s">
        <v>968</v>
      </c>
      <c r="D246" s="29" t="s">
        <v>969</v>
      </c>
      <c r="E246" s="9" t="s">
        <v>62</v>
      </c>
      <c r="F246" s="9" t="s">
        <v>970</v>
      </c>
      <c r="G246" s="30">
        <v>127973313</v>
      </c>
      <c r="H246" s="30" t="s">
        <v>971</v>
      </c>
      <c r="I246" s="12">
        <v>31</v>
      </c>
      <c r="J246" s="12">
        <v>0</v>
      </c>
      <c r="K246" s="23">
        <v>20000</v>
      </c>
      <c r="L246" s="13">
        <f t="shared" si="26"/>
        <v>1666</v>
      </c>
      <c r="M246" s="13">
        <f t="shared" si="27"/>
        <v>0</v>
      </c>
      <c r="N246" s="13">
        <f t="shared" si="28"/>
        <v>21666</v>
      </c>
      <c r="O246" s="13">
        <f t="shared" si="29"/>
        <v>15000</v>
      </c>
      <c r="P246" s="13">
        <f t="shared" si="31"/>
        <v>1800</v>
      </c>
      <c r="Q246" s="13">
        <f t="shared" si="30"/>
        <v>163</v>
      </c>
      <c r="R246" s="14">
        <f t="shared" si="24"/>
        <v>1963</v>
      </c>
      <c r="S246" s="15">
        <f t="shared" si="25"/>
        <v>19703</v>
      </c>
      <c r="T246" s="24" t="s">
        <v>33</v>
      </c>
      <c r="U246" s="17" t="s">
        <v>34</v>
      </c>
    </row>
    <row r="247" spans="1:21" ht="24.75" customHeight="1">
      <c r="A247" s="7">
        <v>243</v>
      </c>
      <c r="B247" s="35">
        <v>147</v>
      </c>
      <c r="C247" s="19" t="s">
        <v>969</v>
      </c>
      <c r="D247" s="20" t="s">
        <v>972</v>
      </c>
      <c r="E247" s="19" t="s">
        <v>57</v>
      </c>
      <c r="F247" s="31" t="s">
        <v>973</v>
      </c>
      <c r="G247" s="22">
        <v>1013799723</v>
      </c>
      <c r="H247" s="22" t="s">
        <v>974</v>
      </c>
      <c r="I247" s="12">
        <v>31</v>
      </c>
      <c r="J247" s="12">
        <v>0</v>
      </c>
      <c r="K247" s="23">
        <v>15500</v>
      </c>
      <c r="L247" s="13">
        <f t="shared" si="26"/>
        <v>1291</v>
      </c>
      <c r="M247" s="13">
        <f t="shared" si="27"/>
        <v>0</v>
      </c>
      <c r="N247" s="13">
        <f t="shared" si="28"/>
        <v>16791</v>
      </c>
      <c r="O247" s="13">
        <f t="shared" si="29"/>
        <v>15000</v>
      </c>
      <c r="P247" s="13">
        <f t="shared" si="31"/>
        <v>1800</v>
      </c>
      <c r="Q247" s="13">
        <f t="shared" si="30"/>
        <v>126</v>
      </c>
      <c r="R247" s="14">
        <f t="shared" si="24"/>
        <v>1926</v>
      </c>
      <c r="S247" s="15">
        <f t="shared" si="25"/>
        <v>14865</v>
      </c>
      <c r="T247" s="24" t="s">
        <v>33</v>
      </c>
      <c r="U247" s="17" t="s">
        <v>34</v>
      </c>
    </row>
    <row r="248" spans="1:21" ht="24.75" customHeight="1">
      <c r="A248" s="7">
        <v>244</v>
      </c>
      <c r="B248" s="35">
        <v>147</v>
      </c>
      <c r="C248" s="31" t="s">
        <v>975</v>
      </c>
      <c r="D248" s="32" t="s">
        <v>976</v>
      </c>
      <c r="E248" s="31" t="s">
        <v>67</v>
      </c>
      <c r="F248" s="21" t="s">
        <v>977</v>
      </c>
      <c r="G248" s="22">
        <v>1014209661</v>
      </c>
      <c r="H248" s="22" t="s">
        <v>978</v>
      </c>
      <c r="I248" s="12">
        <v>0</v>
      </c>
      <c r="J248" s="12">
        <v>0</v>
      </c>
      <c r="K248" s="23">
        <v>15500</v>
      </c>
      <c r="L248" s="13">
        <f t="shared" si="26"/>
        <v>0</v>
      </c>
      <c r="M248" s="13">
        <f t="shared" si="27"/>
        <v>0</v>
      </c>
      <c r="N248" s="13">
        <f t="shared" si="28"/>
        <v>0</v>
      </c>
      <c r="O248" s="13">
        <f t="shared" si="29"/>
        <v>0</v>
      </c>
      <c r="P248" s="13">
        <f t="shared" si="31"/>
        <v>0</v>
      </c>
      <c r="Q248" s="13">
        <f t="shared" si="30"/>
        <v>0</v>
      </c>
      <c r="R248" s="14">
        <f t="shared" si="24"/>
        <v>0</v>
      </c>
      <c r="S248" s="15">
        <f t="shared" si="25"/>
        <v>0</v>
      </c>
      <c r="T248" s="24"/>
      <c r="U248" s="17"/>
    </row>
    <row r="249" spans="1:21" ht="24.75" customHeight="1">
      <c r="A249" s="7">
        <v>245</v>
      </c>
      <c r="B249" s="35">
        <v>147</v>
      </c>
      <c r="C249" s="31" t="s">
        <v>979</v>
      </c>
      <c r="D249" s="32" t="s">
        <v>980</v>
      </c>
      <c r="E249" s="31" t="s">
        <v>67</v>
      </c>
      <c r="F249" s="21" t="s">
        <v>981</v>
      </c>
      <c r="G249" s="22">
        <v>1014257226</v>
      </c>
      <c r="H249" s="22" t="s">
        <v>982</v>
      </c>
      <c r="I249" s="12">
        <v>0</v>
      </c>
      <c r="J249" s="12">
        <v>0</v>
      </c>
      <c r="K249" s="23">
        <v>15500</v>
      </c>
      <c r="L249" s="13">
        <f t="shared" si="26"/>
        <v>0</v>
      </c>
      <c r="M249" s="13">
        <f t="shared" si="27"/>
        <v>0</v>
      </c>
      <c r="N249" s="13">
        <f t="shared" si="28"/>
        <v>0</v>
      </c>
      <c r="O249" s="13">
        <f t="shared" si="29"/>
        <v>0</v>
      </c>
      <c r="P249" s="13">
        <f t="shared" si="31"/>
        <v>0</v>
      </c>
      <c r="Q249" s="13">
        <f t="shared" si="30"/>
        <v>0</v>
      </c>
      <c r="R249" s="14">
        <f t="shared" si="24"/>
        <v>0</v>
      </c>
      <c r="S249" s="15">
        <f t="shared" si="25"/>
        <v>0</v>
      </c>
      <c r="T249" s="24"/>
      <c r="U249" s="17"/>
    </row>
    <row r="250" spans="1:21" ht="24.75" customHeight="1">
      <c r="A250" s="7">
        <v>246</v>
      </c>
      <c r="B250" s="35">
        <v>147</v>
      </c>
      <c r="C250" s="31" t="s">
        <v>983</v>
      </c>
      <c r="D250" s="32" t="s">
        <v>984</v>
      </c>
      <c r="E250" s="31" t="s">
        <v>67</v>
      </c>
      <c r="F250" s="21" t="s">
        <v>985</v>
      </c>
      <c r="G250" s="26">
        <v>1115126309</v>
      </c>
      <c r="H250" s="22" t="s">
        <v>986</v>
      </c>
      <c r="I250" s="12">
        <v>0</v>
      </c>
      <c r="J250" s="12">
        <v>0</v>
      </c>
      <c r="K250" s="23">
        <v>15500</v>
      </c>
      <c r="L250" s="13">
        <f t="shared" si="26"/>
        <v>0</v>
      </c>
      <c r="M250" s="13">
        <f t="shared" si="27"/>
        <v>0</v>
      </c>
      <c r="N250" s="13">
        <f t="shared" si="28"/>
        <v>0</v>
      </c>
      <c r="O250" s="13">
        <f t="shared" si="29"/>
        <v>0</v>
      </c>
      <c r="P250" s="13">
        <f t="shared" si="31"/>
        <v>0</v>
      </c>
      <c r="Q250" s="13">
        <f t="shared" si="30"/>
        <v>0</v>
      </c>
      <c r="R250" s="14">
        <f t="shared" si="24"/>
        <v>0</v>
      </c>
      <c r="S250" s="15">
        <f t="shared" si="25"/>
        <v>0</v>
      </c>
      <c r="T250" s="24"/>
      <c r="U250" s="17"/>
    </row>
    <row r="251" spans="1:21" ht="24.75" customHeight="1">
      <c r="A251" s="7">
        <v>247</v>
      </c>
      <c r="B251" s="35">
        <v>147</v>
      </c>
      <c r="C251" s="31" t="s">
        <v>255</v>
      </c>
      <c r="D251" s="32" t="s">
        <v>984</v>
      </c>
      <c r="E251" s="31" t="s">
        <v>67</v>
      </c>
      <c r="F251" s="21" t="s">
        <v>987</v>
      </c>
      <c r="G251" s="26">
        <v>1014401693</v>
      </c>
      <c r="H251" s="22" t="s">
        <v>988</v>
      </c>
      <c r="I251" s="12">
        <v>0</v>
      </c>
      <c r="J251" s="12">
        <v>0</v>
      </c>
      <c r="K251" s="23">
        <v>15500</v>
      </c>
      <c r="L251" s="13">
        <f t="shared" si="26"/>
        <v>0</v>
      </c>
      <c r="M251" s="13">
        <f t="shared" si="27"/>
        <v>0</v>
      </c>
      <c r="N251" s="13">
        <f t="shared" si="28"/>
        <v>0</v>
      </c>
      <c r="O251" s="13">
        <f t="shared" si="29"/>
        <v>0</v>
      </c>
      <c r="P251" s="13">
        <f t="shared" si="31"/>
        <v>0</v>
      </c>
      <c r="Q251" s="13">
        <f t="shared" si="30"/>
        <v>0</v>
      </c>
      <c r="R251" s="14">
        <f t="shared" si="24"/>
        <v>0</v>
      </c>
      <c r="S251" s="15">
        <f t="shared" si="25"/>
        <v>0</v>
      </c>
      <c r="T251" s="16"/>
      <c r="U251" s="17"/>
    </row>
    <row r="252" spans="1:21" ht="24.75" customHeight="1">
      <c r="A252" s="7">
        <v>248</v>
      </c>
      <c r="B252" s="28">
        <v>148</v>
      </c>
      <c r="C252" s="9" t="s">
        <v>989</v>
      </c>
      <c r="D252" s="29" t="s">
        <v>990</v>
      </c>
      <c r="E252" s="9" t="s">
        <v>57</v>
      </c>
      <c r="F252" s="9" t="s">
        <v>991</v>
      </c>
      <c r="G252" s="30">
        <v>1011739597</v>
      </c>
      <c r="H252" s="30" t="s">
        <v>992</v>
      </c>
      <c r="I252" s="12">
        <v>31</v>
      </c>
      <c r="J252" s="12">
        <v>0</v>
      </c>
      <c r="K252" s="23">
        <v>20000</v>
      </c>
      <c r="L252" s="13">
        <f t="shared" si="26"/>
        <v>1666</v>
      </c>
      <c r="M252" s="13">
        <f t="shared" si="27"/>
        <v>0</v>
      </c>
      <c r="N252" s="13">
        <f t="shared" si="28"/>
        <v>21666</v>
      </c>
      <c r="O252" s="13">
        <f t="shared" si="29"/>
        <v>15000</v>
      </c>
      <c r="P252" s="13">
        <f t="shared" si="31"/>
        <v>1800</v>
      </c>
      <c r="Q252" s="13">
        <f t="shared" si="30"/>
        <v>163</v>
      </c>
      <c r="R252" s="14">
        <f t="shared" si="24"/>
        <v>1963</v>
      </c>
      <c r="S252" s="15">
        <f t="shared" si="25"/>
        <v>19703</v>
      </c>
      <c r="T252" s="24" t="s">
        <v>33</v>
      </c>
      <c r="U252" s="17" t="s">
        <v>34</v>
      </c>
    </row>
    <row r="253" spans="1:21" ht="24.75" customHeight="1">
      <c r="A253" s="7">
        <v>249</v>
      </c>
      <c r="B253" s="35">
        <v>148</v>
      </c>
      <c r="C253" s="31" t="s">
        <v>993</v>
      </c>
      <c r="D253" s="32" t="s">
        <v>994</v>
      </c>
      <c r="E253" s="31" t="s">
        <v>67</v>
      </c>
      <c r="F253" s="21" t="s">
        <v>995</v>
      </c>
      <c r="G253" s="22">
        <v>1014262729</v>
      </c>
      <c r="H253" s="22" t="s">
        <v>996</v>
      </c>
      <c r="I253" s="12">
        <v>22</v>
      </c>
      <c r="J253" s="12">
        <v>1</v>
      </c>
      <c r="K253" s="23">
        <v>15500</v>
      </c>
      <c r="L253" s="13">
        <f t="shared" si="26"/>
        <v>916</v>
      </c>
      <c r="M253" s="13">
        <f t="shared" si="27"/>
        <v>125</v>
      </c>
      <c r="N253" s="13">
        <f t="shared" si="28"/>
        <v>12041</v>
      </c>
      <c r="O253" s="13">
        <f t="shared" si="29"/>
        <v>10645</v>
      </c>
      <c r="P253" s="13">
        <f t="shared" si="31"/>
        <v>1277</v>
      </c>
      <c r="Q253" s="13">
        <f t="shared" si="30"/>
        <v>91</v>
      </c>
      <c r="R253" s="14">
        <f t="shared" si="24"/>
        <v>1368</v>
      </c>
      <c r="S253" s="15">
        <f t="shared" si="25"/>
        <v>10673</v>
      </c>
      <c r="T253" s="24" t="s">
        <v>33</v>
      </c>
      <c r="U253" s="17" t="s">
        <v>34</v>
      </c>
    </row>
    <row r="254" spans="1:21" ht="24.75" customHeight="1">
      <c r="A254" s="7">
        <v>250</v>
      </c>
      <c r="B254" s="35">
        <v>148</v>
      </c>
      <c r="C254" s="31" t="s">
        <v>997</v>
      </c>
      <c r="D254" s="32" t="s">
        <v>998</v>
      </c>
      <c r="E254" s="31" t="s">
        <v>67</v>
      </c>
      <c r="F254" s="27" t="s">
        <v>999</v>
      </c>
      <c r="G254" s="22">
        <v>1013917687</v>
      </c>
      <c r="H254" s="22" t="s">
        <v>1000</v>
      </c>
      <c r="I254" s="12">
        <v>22</v>
      </c>
      <c r="J254" s="12">
        <v>1</v>
      </c>
      <c r="K254" s="23">
        <v>15500</v>
      </c>
      <c r="L254" s="13">
        <f t="shared" si="26"/>
        <v>916</v>
      </c>
      <c r="M254" s="13">
        <f t="shared" si="27"/>
        <v>125</v>
      </c>
      <c r="N254" s="13">
        <f t="shared" si="28"/>
        <v>12041</v>
      </c>
      <c r="O254" s="13">
        <f t="shared" si="29"/>
        <v>10645</v>
      </c>
      <c r="P254" s="13">
        <f t="shared" si="31"/>
        <v>1277</v>
      </c>
      <c r="Q254" s="13">
        <f t="shared" si="30"/>
        <v>91</v>
      </c>
      <c r="R254" s="14">
        <f t="shared" si="24"/>
        <v>1368</v>
      </c>
      <c r="S254" s="15">
        <f t="shared" si="25"/>
        <v>10673</v>
      </c>
      <c r="T254" s="24" t="s">
        <v>33</v>
      </c>
      <c r="U254" s="17" t="s">
        <v>34</v>
      </c>
    </row>
    <row r="255" spans="1:21" ht="24.75" customHeight="1">
      <c r="A255" s="7">
        <v>251</v>
      </c>
      <c r="B255" s="35">
        <v>109</v>
      </c>
      <c r="C255" s="32" t="s">
        <v>1001</v>
      </c>
      <c r="D255" s="32" t="s">
        <v>1002</v>
      </c>
      <c r="E255" s="31" t="s">
        <v>67</v>
      </c>
      <c r="F255" s="21" t="s">
        <v>1003</v>
      </c>
      <c r="G255" s="22">
        <v>1115173435</v>
      </c>
      <c r="H255" s="22" t="s">
        <v>1004</v>
      </c>
      <c r="I255" s="12">
        <v>0</v>
      </c>
      <c r="J255" s="12">
        <v>0</v>
      </c>
      <c r="K255" s="23">
        <v>15500</v>
      </c>
      <c r="L255" s="13">
        <f t="shared" si="26"/>
        <v>0</v>
      </c>
      <c r="M255" s="13">
        <f t="shared" si="27"/>
        <v>0</v>
      </c>
      <c r="N255" s="13">
        <f t="shared" si="28"/>
        <v>0</v>
      </c>
      <c r="O255" s="13">
        <f t="shared" si="29"/>
        <v>0</v>
      </c>
      <c r="P255" s="13">
        <f>ROUND((O255*12/100),)</f>
        <v>0</v>
      </c>
      <c r="Q255" s="13">
        <f t="shared" si="30"/>
        <v>0</v>
      </c>
      <c r="R255" s="14">
        <f>(P255+Q255)</f>
        <v>0</v>
      </c>
      <c r="S255" s="15">
        <f>(N255-R255)</f>
        <v>0</v>
      </c>
      <c r="T255" s="24"/>
      <c r="U255" s="17"/>
    </row>
    <row r="256" spans="1:21" ht="24.75" customHeight="1">
      <c r="A256" s="7">
        <v>252</v>
      </c>
      <c r="B256" s="28">
        <v>152</v>
      </c>
      <c r="C256" s="9" t="s">
        <v>538</v>
      </c>
      <c r="D256" s="29" t="s">
        <v>1005</v>
      </c>
      <c r="E256" s="9" t="s">
        <v>67</v>
      </c>
      <c r="F256" s="9" t="s">
        <v>1006</v>
      </c>
      <c r="G256" s="30">
        <v>1011904209</v>
      </c>
      <c r="H256" s="30" t="s">
        <v>1007</v>
      </c>
      <c r="I256" s="12">
        <v>31</v>
      </c>
      <c r="J256" s="12">
        <v>0</v>
      </c>
      <c r="K256" s="23">
        <v>18000</v>
      </c>
      <c r="L256" s="13">
        <f t="shared" si="26"/>
        <v>1499</v>
      </c>
      <c r="M256" s="13">
        <f t="shared" si="27"/>
        <v>0</v>
      </c>
      <c r="N256" s="13">
        <f t="shared" si="28"/>
        <v>19499</v>
      </c>
      <c r="O256" s="13">
        <f t="shared" si="29"/>
        <v>15000</v>
      </c>
      <c r="P256" s="13">
        <f t="shared" si="31"/>
        <v>1800</v>
      </c>
      <c r="Q256" s="13">
        <f t="shared" si="30"/>
        <v>147</v>
      </c>
      <c r="R256" s="14">
        <f t="shared" si="24"/>
        <v>1947</v>
      </c>
      <c r="S256" s="15">
        <f t="shared" si="25"/>
        <v>17552</v>
      </c>
      <c r="T256" s="24" t="s">
        <v>33</v>
      </c>
      <c r="U256" s="17" t="s">
        <v>34</v>
      </c>
    </row>
    <row r="257" spans="1:21" ht="24.75" customHeight="1">
      <c r="A257" s="7">
        <v>253</v>
      </c>
      <c r="B257" s="24">
        <v>152</v>
      </c>
      <c r="C257" s="31" t="s">
        <v>1008</v>
      </c>
      <c r="D257" s="32" t="s">
        <v>1009</v>
      </c>
      <c r="E257" s="31" t="s">
        <v>67</v>
      </c>
      <c r="F257" s="27" t="s">
        <v>1010</v>
      </c>
      <c r="G257" s="22">
        <v>1014034991</v>
      </c>
      <c r="H257" s="22" t="s">
        <v>1011</v>
      </c>
      <c r="I257" s="12">
        <v>31</v>
      </c>
      <c r="J257" s="12">
        <v>0</v>
      </c>
      <c r="K257" s="23">
        <v>15500</v>
      </c>
      <c r="L257" s="13">
        <f t="shared" si="26"/>
        <v>1291</v>
      </c>
      <c r="M257" s="13">
        <f t="shared" si="27"/>
        <v>0</v>
      </c>
      <c r="N257" s="13">
        <f t="shared" si="28"/>
        <v>16791</v>
      </c>
      <c r="O257" s="13">
        <f t="shared" si="29"/>
        <v>15000</v>
      </c>
      <c r="P257" s="13">
        <f t="shared" si="31"/>
        <v>1800</v>
      </c>
      <c r="Q257" s="13">
        <f t="shared" si="30"/>
        <v>126</v>
      </c>
      <c r="R257" s="14">
        <f t="shared" si="24"/>
        <v>1926</v>
      </c>
      <c r="S257" s="15">
        <f t="shared" si="25"/>
        <v>14865</v>
      </c>
      <c r="T257" s="24" t="s">
        <v>33</v>
      </c>
      <c r="U257" s="17" t="s">
        <v>34</v>
      </c>
    </row>
    <row r="258" spans="1:21" ht="24.75" customHeight="1">
      <c r="A258" s="7">
        <v>254</v>
      </c>
      <c r="B258" s="28">
        <v>153</v>
      </c>
      <c r="C258" s="9" t="s">
        <v>1012</v>
      </c>
      <c r="D258" s="29" t="s">
        <v>1013</v>
      </c>
      <c r="E258" s="9" t="s">
        <v>62</v>
      </c>
      <c r="F258" s="9" t="s">
        <v>1014</v>
      </c>
      <c r="G258" s="30">
        <v>1013136841</v>
      </c>
      <c r="H258" s="30" t="s">
        <v>1015</v>
      </c>
      <c r="I258" s="12">
        <v>31</v>
      </c>
      <c r="J258" s="12">
        <v>0</v>
      </c>
      <c r="K258" s="45">
        <v>21000</v>
      </c>
      <c r="L258" s="13">
        <f t="shared" si="26"/>
        <v>1749</v>
      </c>
      <c r="M258" s="13">
        <f t="shared" si="27"/>
        <v>0</v>
      </c>
      <c r="N258" s="13">
        <f t="shared" si="28"/>
        <v>22749</v>
      </c>
      <c r="O258" s="13">
        <f t="shared" si="29"/>
        <v>15000</v>
      </c>
      <c r="P258" s="13">
        <f t="shared" si="31"/>
        <v>1800</v>
      </c>
      <c r="Q258" s="13">
        <f t="shared" si="30"/>
        <v>171</v>
      </c>
      <c r="R258" s="14">
        <f t="shared" si="24"/>
        <v>1971</v>
      </c>
      <c r="S258" s="15">
        <f t="shared" si="25"/>
        <v>20778</v>
      </c>
      <c r="T258" s="24" t="s">
        <v>33</v>
      </c>
      <c r="U258" s="17" t="s">
        <v>34</v>
      </c>
    </row>
    <row r="259" spans="1:21" ht="24.75" customHeight="1">
      <c r="A259" s="7">
        <v>255</v>
      </c>
      <c r="B259" s="35">
        <v>153</v>
      </c>
      <c r="C259" s="19" t="s">
        <v>1016</v>
      </c>
      <c r="D259" s="20" t="s">
        <v>1017</v>
      </c>
      <c r="E259" s="19" t="s">
        <v>67</v>
      </c>
      <c r="F259" s="31" t="s">
        <v>1018</v>
      </c>
      <c r="G259" s="22">
        <v>1014262724</v>
      </c>
      <c r="H259" s="22" t="s">
        <v>1019</v>
      </c>
      <c r="I259" s="12">
        <v>31</v>
      </c>
      <c r="J259" s="12">
        <v>0</v>
      </c>
      <c r="K259" s="23">
        <v>20000</v>
      </c>
      <c r="L259" s="13">
        <f t="shared" si="26"/>
        <v>1666</v>
      </c>
      <c r="M259" s="13">
        <f t="shared" si="27"/>
        <v>0</v>
      </c>
      <c r="N259" s="13">
        <f t="shared" si="28"/>
        <v>21666</v>
      </c>
      <c r="O259" s="13">
        <f t="shared" si="29"/>
        <v>15000</v>
      </c>
      <c r="P259" s="13">
        <f t="shared" si="31"/>
        <v>1800</v>
      </c>
      <c r="Q259" s="13">
        <f t="shared" si="30"/>
        <v>163</v>
      </c>
      <c r="R259" s="14">
        <f t="shared" si="24"/>
        <v>1963</v>
      </c>
      <c r="S259" s="15">
        <f t="shared" si="25"/>
        <v>19703</v>
      </c>
      <c r="T259" s="24" t="s">
        <v>33</v>
      </c>
      <c r="U259" s="17" t="s">
        <v>34</v>
      </c>
    </row>
    <row r="260" spans="1:21" ht="24.75" customHeight="1">
      <c r="A260" s="7">
        <v>256</v>
      </c>
      <c r="B260" s="35">
        <v>153</v>
      </c>
      <c r="C260" s="19" t="s">
        <v>1020</v>
      </c>
      <c r="D260" s="32" t="s">
        <v>1021</v>
      </c>
      <c r="E260" s="19" t="s">
        <v>67</v>
      </c>
      <c r="F260" s="31" t="s">
        <v>1022</v>
      </c>
      <c r="G260" s="26">
        <v>1014538735</v>
      </c>
      <c r="H260" s="22" t="s">
        <v>1023</v>
      </c>
      <c r="I260" s="12">
        <v>31</v>
      </c>
      <c r="J260" s="12">
        <v>0</v>
      </c>
      <c r="K260" s="23">
        <v>15500</v>
      </c>
      <c r="L260" s="13">
        <f t="shared" si="26"/>
        <v>1291</v>
      </c>
      <c r="M260" s="13">
        <f t="shared" si="27"/>
        <v>0</v>
      </c>
      <c r="N260" s="13">
        <f t="shared" si="28"/>
        <v>16791</v>
      </c>
      <c r="O260" s="13">
        <f t="shared" si="29"/>
        <v>15000</v>
      </c>
      <c r="P260" s="13">
        <f t="shared" si="31"/>
        <v>1800</v>
      </c>
      <c r="Q260" s="13">
        <f t="shared" si="30"/>
        <v>126</v>
      </c>
      <c r="R260" s="14">
        <f t="shared" ref="R260:R275" si="32">(P260+Q260)</f>
        <v>1926</v>
      </c>
      <c r="S260" s="15">
        <f t="shared" ref="S260:S275" si="33">(N260-R260)</f>
        <v>14865</v>
      </c>
      <c r="T260" s="24" t="s">
        <v>33</v>
      </c>
      <c r="U260" s="17" t="s">
        <v>34</v>
      </c>
    </row>
    <row r="261" spans="1:21" ht="24.75" customHeight="1">
      <c r="A261" s="7">
        <v>257</v>
      </c>
      <c r="B261" s="35">
        <v>153</v>
      </c>
      <c r="C261" s="32" t="s">
        <v>1024</v>
      </c>
      <c r="D261" s="32" t="s">
        <v>1025</v>
      </c>
      <c r="E261" s="19" t="s">
        <v>67</v>
      </c>
      <c r="F261" s="31" t="s">
        <v>1026</v>
      </c>
      <c r="G261" s="22">
        <v>1014576470</v>
      </c>
      <c r="H261" s="22" t="s">
        <v>1027</v>
      </c>
      <c r="I261" s="12">
        <v>5</v>
      </c>
      <c r="J261" s="12">
        <v>0</v>
      </c>
      <c r="K261" s="23">
        <v>15500</v>
      </c>
      <c r="L261" s="13">
        <f t="shared" si="26"/>
        <v>208</v>
      </c>
      <c r="M261" s="13">
        <f t="shared" si="27"/>
        <v>0</v>
      </c>
      <c r="N261" s="13">
        <f t="shared" si="28"/>
        <v>2708</v>
      </c>
      <c r="O261" s="13">
        <f t="shared" si="29"/>
        <v>2419</v>
      </c>
      <c r="P261" s="13">
        <f t="shared" si="31"/>
        <v>290</v>
      </c>
      <c r="Q261" s="13">
        <f t="shared" si="30"/>
        <v>21</v>
      </c>
      <c r="R261" s="14">
        <f t="shared" si="32"/>
        <v>311</v>
      </c>
      <c r="S261" s="15">
        <f t="shared" si="33"/>
        <v>2397</v>
      </c>
      <c r="T261" s="24" t="s">
        <v>33</v>
      </c>
      <c r="U261" s="17" t="s">
        <v>34</v>
      </c>
    </row>
    <row r="262" spans="1:21" ht="24.75" customHeight="1">
      <c r="A262" s="7">
        <v>258</v>
      </c>
      <c r="B262" s="28">
        <v>154</v>
      </c>
      <c r="C262" s="9" t="s">
        <v>1028</v>
      </c>
      <c r="D262" s="29" t="s">
        <v>1029</v>
      </c>
      <c r="E262" s="9" t="s">
        <v>67</v>
      </c>
      <c r="F262" s="9" t="s">
        <v>1030</v>
      </c>
      <c r="G262" s="30">
        <v>1114056390</v>
      </c>
      <c r="H262" s="30" t="s">
        <v>1031</v>
      </c>
      <c r="I262" s="12">
        <v>25</v>
      </c>
      <c r="J262" s="12">
        <v>0</v>
      </c>
      <c r="K262" s="23">
        <v>18000</v>
      </c>
      <c r="L262" s="13">
        <f t="shared" si="26"/>
        <v>1209</v>
      </c>
      <c r="M262" s="13">
        <f t="shared" si="27"/>
        <v>0</v>
      </c>
      <c r="N262" s="13">
        <f t="shared" si="28"/>
        <v>15725</v>
      </c>
      <c r="O262" s="13">
        <f t="shared" si="29"/>
        <v>12097</v>
      </c>
      <c r="P262" s="13">
        <f t="shared" si="31"/>
        <v>1452</v>
      </c>
      <c r="Q262" s="13">
        <f t="shared" si="30"/>
        <v>118</v>
      </c>
      <c r="R262" s="14">
        <f t="shared" si="32"/>
        <v>1570</v>
      </c>
      <c r="S262" s="15">
        <f t="shared" si="33"/>
        <v>14155</v>
      </c>
      <c r="T262" s="24" t="s">
        <v>33</v>
      </c>
      <c r="U262" s="17" t="s">
        <v>34</v>
      </c>
    </row>
    <row r="263" spans="1:21" s="39" customFormat="1" ht="24.75" customHeight="1">
      <c r="A263" s="7">
        <v>259</v>
      </c>
      <c r="B263" s="35">
        <v>154</v>
      </c>
      <c r="C263" s="19" t="s">
        <v>1032</v>
      </c>
      <c r="D263" s="20" t="s">
        <v>1033</v>
      </c>
      <c r="E263" s="19" t="s">
        <v>67</v>
      </c>
      <c r="F263" s="31" t="s">
        <v>1034</v>
      </c>
      <c r="G263" s="22">
        <v>1014547479</v>
      </c>
      <c r="H263" s="22" t="s">
        <v>1035</v>
      </c>
      <c r="I263" s="12">
        <v>0</v>
      </c>
      <c r="J263" s="12">
        <v>0</v>
      </c>
      <c r="K263" s="23">
        <v>15500</v>
      </c>
      <c r="L263" s="13">
        <f t="shared" si="26"/>
        <v>0</v>
      </c>
      <c r="M263" s="13">
        <f t="shared" si="27"/>
        <v>0</v>
      </c>
      <c r="N263" s="13">
        <f t="shared" si="28"/>
        <v>0</v>
      </c>
      <c r="O263" s="13">
        <f t="shared" si="29"/>
        <v>0</v>
      </c>
      <c r="P263" s="13">
        <f t="shared" si="31"/>
        <v>0</v>
      </c>
      <c r="Q263" s="13">
        <f t="shared" si="30"/>
        <v>0</v>
      </c>
      <c r="R263" s="14">
        <f t="shared" si="32"/>
        <v>0</v>
      </c>
      <c r="S263" s="15">
        <f t="shared" si="33"/>
        <v>0</v>
      </c>
      <c r="T263" s="16"/>
      <c r="U263" s="17"/>
    </row>
    <row r="264" spans="1:21" s="39" customFormat="1" ht="24.75" customHeight="1">
      <c r="A264" s="7">
        <v>260</v>
      </c>
      <c r="B264" s="35">
        <v>154</v>
      </c>
      <c r="C264" s="19" t="s">
        <v>1036</v>
      </c>
      <c r="D264" s="20" t="s">
        <v>1037</v>
      </c>
      <c r="E264" s="19" t="s">
        <v>67</v>
      </c>
      <c r="F264" s="31" t="s">
        <v>1038</v>
      </c>
      <c r="G264" s="22">
        <v>1014341465</v>
      </c>
      <c r="H264" s="22" t="s">
        <v>1039</v>
      </c>
      <c r="I264" s="12">
        <v>12</v>
      </c>
      <c r="J264" s="12">
        <v>0</v>
      </c>
      <c r="K264" s="23">
        <v>15500</v>
      </c>
      <c r="L264" s="13">
        <f t="shared" si="26"/>
        <v>500</v>
      </c>
      <c r="M264" s="13">
        <f t="shared" si="27"/>
        <v>0</v>
      </c>
      <c r="N264" s="13">
        <f t="shared" si="28"/>
        <v>6500</v>
      </c>
      <c r="O264" s="13">
        <f t="shared" si="29"/>
        <v>5806</v>
      </c>
      <c r="P264" s="13">
        <f t="shared" si="31"/>
        <v>697</v>
      </c>
      <c r="Q264" s="13">
        <f t="shared" si="30"/>
        <v>49</v>
      </c>
      <c r="R264" s="14">
        <f t="shared" si="32"/>
        <v>746</v>
      </c>
      <c r="S264" s="15">
        <f t="shared" si="33"/>
        <v>5754</v>
      </c>
      <c r="T264" s="24" t="s">
        <v>33</v>
      </c>
      <c r="U264" s="17" t="s">
        <v>34</v>
      </c>
    </row>
    <row r="265" spans="1:21" s="39" customFormat="1" ht="24.75" customHeight="1">
      <c r="A265" s="7">
        <v>261</v>
      </c>
      <c r="B265" s="35">
        <v>154</v>
      </c>
      <c r="C265" s="19" t="s">
        <v>196</v>
      </c>
      <c r="D265" s="20" t="s">
        <v>1040</v>
      </c>
      <c r="E265" s="19" t="s">
        <v>67</v>
      </c>
      <c r="F265" s="31" t="s">
        <v>1041</v>
      </c>
      <c r="G265" s="22">
        <v>1014547501</v>
      </c>
      <c r="H265" s="22" t="s">
        <v>1042</v>
      </c>
      <c r="I265" s="12">
        <v>12</v>
      </c>
      <c r="J265" s="12">
        <v>0</v>
      </c>
      <c r="K265" s="23">
        <v>15500</v>
      </c>
      <c r="L265" s="13">
        <f t="shared" si="26"/>
        <v>500</v>
      </c>
      <c r="M265" s="13">
        <f t="shared" si="27"/>
        <v>0</v>
      </c>
      <c r="N265" s="13">
        <f t="shared" si="28"/>
        <v>6500</v>
      </c>
      <c r="O265" s="13">
        <f t="shared" si="29"/>
        <v>5806</v>
      </c>
      <c r="P265" s="13">
        <f t="shared" si="31"/>
        <v>697</v>
      </c>
      <c r="Q265" s="13">
        <f t="shared" si="30"/>
        <v>49</v>
      </c>
      <c r="R265" s="14">
        <f t="shared" si="32"/>
        <v>746</v>
      </c>
      <c r="S265" s="15">
        <f t="shared" si="33"/>
        <v>5754</v>
      </c>
      <c r="T265" s="24" t="s">
        <v>33</v>
      </c>
      <c r="U265" s="17" t="s">
        <v>34</v>
      </c>
    </row>
    <row r="266" spans="1:21" ht="24.75" customHeight="1">
      <c r="A266" s="7">
        <v>262</v>
      </c>
      <c r="B266" s="28">
        <v>155</v>
      </c>
      <c r="C266" s="9" t="s">
        <v>1043</v>
      </c>
      <c r="D266" s="29" t="s">
        <v>1044</v>
      </c>
      <c r="E266" s="9" t="s">
        <v>62</v>
      </c>
      <c r="F266" s="9" t="s">
        <v>1045</v>
      </c>
      <c r="G266" s="30">
        <v>1011928977</v>
      </c>
      <c r="H266" s="30" t="s">
        <v>1031</v>
      </c>
      <c r="I266" s="12">
        <v>0</v>
      </c>
      <c r="J266" s="12">
        <v>0</v>
      </c>
      <c r="K266" s="23">
        <v>18000</v>
      </c>
      <c r="L266" s="13">
        <f t="shared" si="26"/>
        <v>0</v>
      </c>
      <c r="M266" s="13">
        <f t="shared" si="27"/>
        <v>0</v>
      </c>
      <c r="N266" s="13">
        <f t="shared" si="28"/>
        <v>0</v>
      </c>
      <c r="O266" s="13">
        <f t="shared" si="29"/>
        <v>0</v>
      </c>
      <c r="P266" s="13">
        <f t="shared" si="31"/>
        <v>0</v>
      </c>
      <c r="Q266" s="13">
        <f t="shared" si="30"/>
        <v>0</v>
      </c>
      <c r="R266" s="14">
        <f t="shared" si="32"/>
        <v>0</v>
      </c>
      <c r="S266" s="15">
        <f t="shared" si="33"/>
        <v>0</v>
      </c>
      <c r="T266" s="16"/>
      <c r="U266" s="17"/>
    </row>
    <row r="267" spans="1:21" ht="24.75" customHeight="1">
      <c r="A267" s="7">
        <v>263</v>
      </c>
      <c r="B267" s="35">
        <v>155</v>
      </c>
      <c r="C267" s="19" t="s">
        <v>1046</v>
      </c>
      <c r="D267" s="32" t="s">
        <v>1047</v>
      </c>
      <c r="E267" s="19" t="s">
        <v>67</v>
      </c>
      <c r="F267" s="31" t="s">
        <v>1048</v>
      </c>
      <c r="G267" s="26">
        <v>1014494664</v>
      </c>
      <c r="H267" s="22" t="s">
        <v>1049</v>
      </c>
      <c r="I267" s="12">
        <v>0</v>
      </c>
      <c r="J267" s="12">
        <v>0</v>
      </c>
      <c r="K267" s="23">
        <v>15500</v>
      </c>
      <c r="L267" s="13">
        <f t="shared" si="26"/>
        <v>0</v>
      </c>
      <c r="M267" s="13">
        <f t="shared" si="27"/>
        <v>0</v>
      </c>
      <c r="N267" s="13">
        <f t="shared" si="28"/>
        <v>0</v>
      </c>
      <c r="O267" s="13">
        <f t="shared" si="29"/>
        <v>0</v>
      </c>
      <c r="P267" s="13">
        <f t="shared" si="31"/>
        <v>0</v>
      </c>
      <c r="Q267" s="13">
        <f t="shared" si="30"/>
        <v>0</v>
      </c>
      <c r="R267" s="14">
        <f t="shared" si="32"/>
        <v>0</v>
      </c>
      <c r="S267" s="15">
        <f t="shared" si="33"/>
        <v>0</v>
      </c>
      <c r="T267" s="16"/>
      <c r="U267" s="17"/>
    </row>
    <row r="268" spans="1:21" ht="24.75" customHeight="1">
      <c r="A268" s="7">
        <v>264</v>
      </c>
      <c r="B268" s="28">
        <v>156</v>
      </c>
      <c r="C268" s="9" t="s">
        <v>1050</v>
      </c>
      <c r="D268" s="29" t="s">
        <v>1051</v>
      </c>
      <c r="E268" s="9" t="s">
        <v>62</v>
      </c>
      <c r="F268" s="9" t="s">
        <v>1052</v>
      </c>
      <c r="G268" s="30">
        <v>1013416613</v>
      </c>
      <c r="H268" s="30" t="s">
        <v>1053</v>
      </c>
      <c r="I268" s="12">
        <v>31</v>
      </c>
      <c r="J268" s="12">
        <v>0</v>
      </c>
      <c r="K268" s="23">
        <v>17000</v>
      </c>
      <c r="L268" s="13">
        <f t="shared" ref="L268:L275" si="34">ROUND(((K268/31*I268)*8.33%),)</f>
        <v>1416</v>
      </c>
      <c r="M268" s="13">
        <f t="shared" ref="M268:M275" si="35">ROUND(((((K268/31)/8)*2)*J268),)</f>
        <v>0</v>
      </c>
      <c r="N268" s="13">
        <f t="shared" ref="N268:N275" si="36">ROUND(((K268/31*I268)+L268+M268),)</f>
        <v>18416</v>
      </c>
      <c r="O268" s="13">
        <f t="shared" ref="O268:O275" si="37">ROUND((15000/31*I268),)</f>
        <v>15000</v>
      </c>
      <c r="P268" s="13">
        <f t="shared" si="31"/>
        <v>1800</v>
      </c>
      <c r="Q268" s="13">
        <f t="shared" ref="Q268:Q275" si="38">ROUNDUP((N268*0.75/100),)</f>
        <v>139</v>
      </c>
      <c r="R268" s="14">
        <f t="shared" si="32"/>
        <v>1939</v>
      </c>
      <c r="S268" s="15">
        <f t="shared" si="33"/>
        <v>16477</v>
      </c>
      <c r="T268" s="24" t="s">
        <v>33</v>
      </c>
      <c r="U268" s="17" t="s">
        <v>34</v>
      </c>
    </row>
    <row r="269" spans="1:21" ht="24.75" customHeight="1">
      <c r="A269" s="7">
        <v>265</v>
      </c>
      <c r="B269" s="35">
        <v>156</v>
      </c>
      <c r="C269" s="19" t="s">
        <v>1054</v>
      </c>
      <c r="D269" s="32" t="s">
        <v>395</v>
      </c>
      <c r="E269" s="19" t="s">
        <v>67</v>
      </c>
      <c r="F269" s="31" t="s">
        <v>1055</v>
      </c>
      <c r="G269" s="26">
        <v>1014411311</v>
      </c>
      <c r="H269" s="22" t="s">
        <v>1056</v>
      </c>
      <c r="I269" s="12">
        <v>18</v>
      </c>
      <c r="J269" s="12">
        <v>2</v>
      </c>
      <c r="K269" s="23">
        <v>15500</v>
      </c>
      <c r="L269" s="13">
        <f t="shared" si="34"/>
        <v>750</v>
      </c>
      <c r="M269" s="13">
        <f t="shared" si="35"/>
        <v>250</v>
      </c>
      <c r="N269" s="13">
        <f t="shared" si="36"/>
        <v>10000</v>
      </c>
      <c r="O269" s="13">
        <f t="shared" si="37"/>
        <v>8710</v>
      </c>
      <c r="P269" s="13">
        <f t="shared" si="31"/>
        <v>1045</v>
      </c>
      <c r="Q269" s="13">
        <f t="shared" si="38"/>
        <v>75</v>
      </c>
      <c r="R269" s="14">
        <f t="shared" si="32"/>
        <v>1120</v>
      </c>
      <c r="S269" s="15">
        <f t="shared" si="33"/>
        <v>8880</v>
      </c>
      <c r="T269" s="24" t="s">
        <v>33</v>
      </c>
      <c r="U269" s="17" t="s">
        <v>34</v>
      </c>
    </row>
    <row r="270" spans="1:21" ht="24.75" customHeight="1">
      <c r="A270" s="7">
        <v>266</v>
      </c>
      <c r="B270" s="28">
        <v>157</v>
      </c>
      <c r="C270" s="9" t="s">
        <v>511</v>
      </c>
      <c r="D270" s="29" t="s">
        <v>1057</v>
      </c>
      <c r="E270" s="9" t="s">
        <v>67</v>
      </c>
      <c r="F270" s="9" t="s">
        <v>1058</v>
      </c>
      <c r="G270" s="30">
        <v>1013724591</v>
      </c>
      <c r="H270" s="30" t="s">
        <v>1059</v>
      </c>
      <c r="I270" s="12">
        <v>31</v>
      </c>
      <c r="J270" s="12">
        <v>0</v>
      </c>
      <c r="K270" s="23">
        <v>15500</v>
      </c>
      <c r="L270" s="13">
        <f t="shared" si="34"/>
        <v>1291</v>
      </c>
      <c r="M270" s="13">
        <f t="shared" si="35"/>
        <v>0</v>
      </c>
      <c r="N270" s="13">
        <f t="shared" si="36"/>
        <v>16791</v>
      </c>
      <c r="O270" s="13">
        <f t="shared" si="37"/>
        <v>15000</v>
      </c>
      <c r="P270" s="13">
        <f t="shared" si="31"/>
        <v>1800</v>
      </c>
      <c r="Q270" s="13">
        <f t="shared" si="38"/>
        <v>126</v>
      </c>
      <c r="R270" s="14">
        <f t="shared" si="32"/>
        <v>1926</v>
      </c>
      <c r="S270" s="15">
        <f t="shared" si="33"/>
        <v>14865</v>
      </c>
      <c r="T270" s="24" t="s">
        <v>33</v>
      </c>
      <c r="U270" s="17" t="s">
        <v>34</v>
      </c>
    </row>
    <row r="271" spans="1:21" s="39" customFormat="1" ht="24.75" customHeight="1">
      <c r="A271" s="7">
        <v>267</v>
      </c>
      <c r="B271" s="35">
        <v>157</v>
      </c>
      <c r="C271" s="19" t="s">
        <v>1060</v>
      </c>
      <c r="D271" s="20" t="s">
        <v>488</v>
      </c>
      <c r="E271" s="19" t="s">
        <v>67</v>
      </c>
      <c r="F271" s="27" t="s">
        <v>1061</v>
      </c>
      <c r="G271" s="22">
        <v>1014553499</v>
      </c>
      <c r="H271" s="22" t="s">
        <v>1062</v>
      </c>
      <c r="I271" s="12">
        <v>18</v>
      </c>
      <c r="J271" s="12">
        <v>2</v>
      </c>
      <c r="K271" s="23">
        <v>15500</v>
      </c>
      <c r="L271" s="13">
        <f t="shared" si="34"/>
        <v>750</v>
      </c>
      <c r="M271" s="13">
        <f t="shared" si="35"/>
        <v>250</v>
      </c>
      <c r="N271" s="13">
        <f t="shared" si="36"/>
        <v>10000</v>
      </c>
      <c r="O271" s="13">
        <f t="shared" si="37"/>
        <v>8710</v>
      </c>
      <c r="P271" s="13">
        <f t="shared" si="31"/>
        <v>1045</v>
      </c>
      <c r="Q271" s="13">
        <f t="shared" si="38"/>
        <v>75</v>
      </c>
      <c r="R271" s="14">
        <f t="shared" si="32"/>
        <v>1120</v>
      </c>
      <c r="S271" s="15">
        <f t="shared" si="33"/>
        <v>8880</v>
      </c>
      <c r="T271" s="24" t="s">
        <v>33</v>
      </c>
      <c r="U271" s="17" t="s">
        <v>34</v>
      </c>
    </row>
    <row r="272" spans="1:21" s="39" customFormat="1" ht="24.75" customHeight="1">
      <c r="A272" s="7">
        <v>268</v>
      </c>
      <c r="B272" s="35">
        <v>157</v>
      </c>
      <c r="C272" s="32" t="s">
        <v>1063</v>
      </c>
      <c r="D272" s="32" t="s">
        <v>1064</v>
      </c>
      <c r="E272" s="19" t="s">
        <v>67</v>
      </c>
      <c r="F272" s="27" t="s">
        <v>1065</v>
      </c>
      <c r="G272" s="26" t="s">
        <v>1066</v>
      </c>
      <c r="H272" s="22" t="s">
        <v>1067</v>
      </c>
      <c r="I272" s="12">
        <v>22</v>
      </c>
      <c r="J272" s="12">
        <v>1</v>
      </c>
      <c r="K272" s="23">
        <v>15500</v>
      </c>
      <c r="L272" s="13">
        <f t="shared" si="34"/>
        <v>916</v>
      </c>
      <c r="M272" s="13">
        <f t="shared" si="35"/>
        <v>125</v>
      </c>
      <c r="N272" s="13">
        <f t="shared" si="36"/>
        <v>12041</v>
      </c>
      <c r="O272" s="13">
        <f t="shared" si="37"/>
        <v>10645</v>
      </c>
      <c r="P272" s="13">
        <f t="shared" si="31"/>
        <v>1277</v>
      </c>
      <c r="Q272" s="13">
        <f t="shared" si="38"/>
        <v>91</v>
      </c>
      <c r="R272" s="14">
        <f t="shared" si="32"/>
        <v>1368</v>
      </c>
      <c r="S272" s="15">
        <f t="shared" si="33"/>
        <v>10673</v>
      </c>
      <c r="T272" s="24" t="s">
        <v>33</v>
      </c>
      <c r="U272" s="17" t="s">
        <v>34</v>
      </c>
    </row>
    <row r="273" spans="1:21" ht="24.75" customHeight="1">
      <c r="A273" s="7">
        <v>269</v>
      </c>
      <c r="B273" s="28">
        <v>158</v>
      </c>
      <c r="C273" s="9" t="s">
        <v>1068</v>
      </c>
      <c r="D273" s="29" t="s">
        <v>1069</v>
      </c>
      <c r="E273" s="9" t="s">
        <v>62</v>
      </c>
      <c r="F273" s="9" t="s">
        <v>1070</v>
      </c>
      <c r="G273" s="30">
        <v>6715230298</v>
      </c>
      <c r="H273" s="30" t="s">
        <v>1071</v>
      </c>
      <c r="I273" s="12">
        <v>0</v>
      </c>
      <c r="J273" s="12">
        <v>0</v>
      </c>
      <c r="K273" s="23">
        <v>15500</v>
      </c>
      <c r="L273" s="13">
        <f t="shared" si="34"/>
        <v>0</v>
      </c>
      <c r="M273" s="13">
        <f t="shared" si="35"/>
        <v>0</v>
      </c>
      <c r="N273" s="13">
        <f t="shared" si="36"/>
        <v>0</v>
      </c>
      <c r="O273" s="13">
        <f t="shared" si="37"/>
        <v>0</v>
      </c>
      <c r="P273" s="13">
        <f t="shared" si="31"/>
        <v>0</v>
      </c>
      <c r="Q273" s="13">
        <f t="shared" si="38"/>
        <v>0</v>
      </c>
      <c r="R273" s="14">
        <f t="shared" si="32"/>
        <v>0</v>
      </c>
      <c r="S273" s="15">
        <f t="shared" si="33"/>
        <v>0</v>
      </c>
      <c r="T273" s="16"/>
      <c r="U273" s="17"/>
    </row>
    <row r="274" spans="1:21" ht="24.75" customHeight="1">
      <c r="A274" s="7">
        <v>270</v>
      </c>
      <c r="B274" s="35">
        <v>158</v>
      </c>
      <c r="C274" s="31" t="s">
        <v>1072</v>
      </c>
      <c r="D274" s="32" t="s">
        <v>1073</v>
      </c>
      <c r="E274" s="31" t="s">
        <v>67</v>
      </c>
      <c r="F274" s="46" t="s">
        <v>1074</v>
      </c>
      <c r="G274" s="22">
        <v>1014547469</v>
      </c>
      <c r="H274" s="22" t="s">
        <v>1075</v>
      </c>
      <c r="I274" s="12">
        <v>0</v>
      </c>
      <c r="J274" s="12">
        <v>0</v>
      </c>
      <c r="K274" s="23">
        <v>15500</v>
      </c>
      <c r="L274" s="13">
        <f t="shared" si="34"/>
        <v>0</v>
      </c>
      <c r="M274" s="13">
        <f t="shared" si="35"/>
        <v>0</v>
      </c>
      <c r="N274" s="13">
        <f t="shared" si="36"/>
        <v>0</v>
      </c>
      <c r="O274" s="13">
        <f t="shared" si="37"/>
        <v>0</v>
      </c>
      <c r="P274" s="13">
        <f t="shared" si="31"/>
        <v>0</v>
      </c>
      <c r="Q274" s="13">
        <f t="shared" si="38"/>
        <v>0</v>
      </c>
      <c r="R274" s="14">
        <f t="shared" si="32"/>
        <v>0</v>
      </c>
      <c r="S274" s="15">
        <f t="shared" si="33"/>
        <v>0</v>
      </c>
      <c r="T274" s="16"/>
      <c r="U274" s="17"/>
    </row>
    <row r="275" spans="1:21" ht="24.75" customHeight="1">
      <c r="A275" s="7">
        <v>271</v>
      </c>
      <c r="B275" s="35">
        <v>158</v>
      </c>
      <c r="C275" s="31" t="s">
        <v>1076</v>
      </c>
      <c r="D275" s="32" t="s">
        <v>1077</v>
      </c>
      <c r="E275" s="31" t="s">
        <v>67</v>
      </c>
      <c r="F275" s="46" t="s">
        <v>1078</v>
      </c>
      <c r="G275" s="22">
        <v>6717868770</v>
      </c>
      <c r="H275" s="22" t="s">
        <v>1079</v>
      </c>
      <c r="I275" s="12">
        <v>0</v>
      </c>
      <c r="J275" s="12">
        <v>0</v>
      </c>
      <c r="K275" s="23">
        <v>15500</v>
      </c>
      <c r="L275" s="13">
        <f t="shared" si="34"/>
        <v>0</v>
      </c>
      <c r="M275" s="13">
        <f t="shared" si="35"/>
        <v>0</v>
      </c>
      <c r="N275" s="13">
        <f t="shared" si="36"/>
        <v>0</v>
      </c>
      <c r="O275" s="13">
        <f t="shared" si="37"/>
        <v>0</v>
      </c>
      <c r="P275" s="13">
        <f t="shared" si="31"/>
        <v>0</v>
      </c>
      <c r="Q275" s="13">
        <f t="shared" si="38"/>
        <v>0</v>
      </c>
      <c r="R275" s="14">
        <f t="shared" si="32"/>
        <v>0</v>
      </c>
      <c r="S275" s="15">
        <f t="shared" si="33"/>
        <v>0</v>
      </c>
      <c r="T275" s="16"/>
      <c r="U275" s="17"/>
    </row>
    <row r="276" spans="1:21" ht="24.75" customHeight="1">
      <c r="A276" s="7"/>
      <c r="B276" s="35"/>
      <c r="C276" s="19"/>
      <c r="D276" s="32"/>
      <c r="E276" s="19"/>
      <c r="F276" s="31"/>
      <c r="G276" s="26"/>
      <c r="H276" s="22"/>
      <c r="I276" s="12"/>
      <c r="J276" s="12"/>
      <c r="K276" s="23"/>
      <c r="L276" s="13"/>
      <c r="M276" s="13"/>
      <c r="N276" s="13"/>
      <c r="O276" s="13"/>
      <c r="P276" s="13"/>
      <c r="Q276" s="13"/>
      <c r="R276" s="14"/>
      <c r="S276" s="15"/>
      <c r="T276" s="16"/>
      <c r="U276" s="47"/>
    </row>
    <row r="277" spans="1:21" ht="24.75" customHeight="1" thickBot="1">
      <c r="A277" s="7"/>
      <c r="B277" s="35"/>
      <c r="C277" s="19"/>
      <c r="D277" s="32"/>
      <c r="E277" s="19"/>
      <c r="F277" s="27"/>
      <c r="G277" s="22"/>
      <c r="H277" s="22"/>
      <c r="I277" s="12"/>
      <c r="J277" s="12"/>
      <c r="K277" s="23"/>
      <c r="L277" s="13"/>
      <c r="M277" s="13"/>
      <c r="N277" s="13"/>
      <c r="O277" s="13"/>
      <c r="P277" s="13"/>
      <c r="Q277" s="13"/>
      <c r="R277" s="14"/>
      <c r="S277" s="15"/>
      <c r="T277" s="16"/>
      <c r="U277" s="17"/>
    </row>
    <row r="278" spans="1:21" ht="24.75" customHeight="1" thickBot="1">
      <c r="A278" s="7"/>
      <c r="B278" s="48"/>
      <c r="C278" s="49" t="s">
        <v>1080</v>
      </c>
      <c r="D278" s="49"/>
      <c r="E278" s="49"/>
      <c r="F278" s="50"/>
      <c r="G278" s="51"/>
      <c r="H278" s="51"/>
      <c r="I278" s="52">
        <f>SUM(I4:I277)</f>
        <v>5431</v>
      </c>
      <c r="J278" s="52">
        <f t="shared" ref="J278:S278" si="39">SUM(J4:J277)</f>
        <v>757</v>
      </c>
      <c r="K278" s="52">
        <f t="shared" si="39"/>
        <v>4403100</v>
      </c>
      <c r="L278" s="52">
        <f t="shared" si="39"/>
        <v>241581</v>
      </c>
      <c r="M278" s="52">
        <f t="shared" si="39"/>
        <v>100915</v>
      </c>
      <c r="N278" s="52">
        <f t="shared" si="39"/>
        <v>3242708</v>
      </c>
      <c r="O278" s="52">
        <f t="shared" si="39"/>
        <v>2627898</v>
      </c>
      <c r="P278" s="52">
        <f t="shared" si="39"/>
        <v>315343</v>
      </c>
      <c r="Q278" s="52">
        <f t="shared" si="39"/>
        <v>24427</v>
      </c>
      <c r="R278" s="52">
        <f t="shared" si="39"/>
        <v>339770</v>
      </c>
      <c r="S278" s="52">
        <f t="shared" si="39"/>
        <v>2902938</v>
      </c>
      <c r="T278" s="53"/>
      <c r="U278" s="48"/>
    </row>
    <row r="279" spans="1:21" ht="24.75" customHeight="1">
      <c r="A279" s="7"/>
      <c r="B279" s="35"/>
      <c r="C279" s="19"/>
      <c r="D279" s="19"/>
      <c r="E279" s="19"/>
      <c r="F279" s="31"/>
      <c r="G279" s="22"/>
      <c r="H279" s="22"/>
      <c r="I279" s="12"/>
      <c r="J279" s="12"/>
      <c r="K279" s="23"/>
      <c r="L279" s="23"/>
      <c r="M279" s="13"/>
      <c r="N279" s="13"/>
      <c r="O279" s="13"/>
      <c r="P279" s="13"/>
      <c r="Q279" s="13"/>
      <c r="R279" s="14"/>
      <c r="S279" s="15"/>
      <c r="T279" s="16"/>
      <c r="U279" s="35"/>
    </row>
    <row r="280" spans="1:21" ht="24.75" customHeight="1">
      <c r="A280" s="54" t="s">
        <v>0</v>
      </c>
      <c r="B280" s="2"/>
      <c r="C280" s="3"/>
      <c r="D280" s="4"/>
      <c r="E280" s="4"/>
      <c r="F280" s="4"/>
      <c r="G280" s="4"/>
      <c r="H280" s="125" t="s">
        <v>1</v>
      </c>
      <c r="I280" s="125"/>
      <c r="J280" s="125"/>
      <c r="K280" s="125"/>
      <c r="L280" s="5"/>
      <c r="M280" s="126" t="s">
        <v>2</v>
      </c>
      <c r="N280" s="125"/>
      <c r="O280" s="125"/>
      <c r="P280" s="125" t="s">
        <v>3</v>
      </c>
      <c r="Q280" s="125"/>
      <c r="R280" s="125"/>
      <c r="S280" s="127" t="s">
        <v>4</v>
      </c>
      <c r="T280" s="128"/>
      <c r="U280" s="129"/>
    </row>
    <row r="281" spans="1:21" ht="24.75" customHeight="1">
      <c r="A281" s="107" t="s">
        <v>5</v>
      </c>
      <c r="B281" s="107" t="s">
        <v>6</v>
      </c>
      <c r="C281" s="109" t="s">
        <v>7</v>
      </c>
      <c r="D281" s="120" t="s">
        <v>8</v>
      </c>
      <c r="E281" s="118" t="s">
        <v>9</v>
      </c>
      <c r="F281" s="109" t="s">
        <v>1081</v>
      </c>
      <c r="G281" s="115" t="s">
        <v>11</v>
      </c>
      <c r="H281" s="113" t="s">
        <v>12</v>
      </c>
      <c r="I281" s="107" t="s">
        <v>13</v>
      </c>
      <c r="J281" s="107" t="s">
        <v>14</v>
      </c>
      <c r="K281" s="115" t="s">
        <v>15</v>
      </c>
      <c r="L281" s="118" t="s">
        <v>1082</v>
      </c>
      <c r="M281" s="111" t="s">
        <v>17</v>
      </c>
      <c r="N281" s="111" t="s">
        <v>18</v>
      </c>
      <c r="O281" s="113" t="s">
        <v>1083</v>
      </c>
      <c r="P281" s="107" t="s">
        <v>1084</v>
      </c>
      <c r="Q281" s="107" t="s">
        <v>21</v>
      </c>
      <c r="R281" s="107" t="s">
        <v>22</v>
      </c>
      <c r="S281" s="107" t="s">
        <v>23</v>
      </c>
      <c r="T281" s="109" t="s">
        <v>24</v>
      </c>
      <c r="U281" s="107" t="s">
        <v>25</v>
      </c>
    </row>
    <row r="282" spans="1:21" ht="24.75" customHeight="1">
      <c r="A282" s="107"/>
      <c r="B282" s="107"/>
      <c r="C282" s="117"/>
      <c r="D282" s="121"/>
      <c r="E282" s="119"/>
      <c r="F282" s="122"/>
      <c r="G282" s="116"/>
      <c r="H282" s="117"/>
      <c r="I282" s="114"/>
      <c r="J282" s="114"/>
      <c r="K282" s="115"/>
      <c r="L282" s="119"/>
      <c r="M282" s="112"/>
      <c r="N282" s="112"/>
      <c r="O282" s="113"/>
      <c r="P282" s="114"/>
      <c r="Q282" s="108"/>
      <c r="R282" s="114"/>
      <c r="S282" s="108"/>
      <c r="T282" s="110"/>
      <c r="U282" s="108"/>
    </row>
    <row r="283" spans="1:21" ht="24.75" customHeight="1">
      <c r="A283" s="7">
        <v>0</v>
      </c>
      <c r="B283" s="55" t="s">
        <v>1085</v>
      </c>
      <c r="C283" s="56" t="s">
        <v>1086</v>
      </c>
      <c r="D283" s="56"/>
      <c r="E283" s="56"/>
      <c r="F283" s="57"/>
      <c r="G283" s="58"/>
      <c r="H283" s="58"/>
      <c r="I283" s="12">
        <v>0</v>
      </c>
      <c r="J283" s="12">
        <v>0</v>
      </c>
      <c r="K283" s="23">
        <v>0</v>
      </c>
      <c r="L283" s="13">
        <f>ROUND(((K283/31*I283)*8.33%),)</f>
        <v>0</v>
      </c>
      <c r="M283" s="13">
        <f>ROUND(((((K283/31)/8)*2)*J283),)</f>
        <v>0</v>
      </c>
      <c r="N283" s="13">
        <f>ROUND(((K283/31*I283)+L283+M283),)</f>
        <v>0</v>
      </c>
      <c r="O283" s="13">
        <f>ROUND((15000/31*I283),)</f>
        <v>0</v>
      </c>
      <c r="P283" s="13">
        <f>ROUND((O283*12/100),)</f>
        <v>0</v>
      </c>
      <c r="Q283" s="13">
        <f t="shared" ref="Q283:Q346" si="40">ROUNDUP((N283*0.75/100),)</f>
        <v>0</v>
      </c>
      <c r="R283" s="14">
        <f t="shared" ref="R283:R366" si="41">(P283+Q283)</f>
        <v>0</v>
      </c>
      <c r="S283" s="15">
        <f t="shared" ref="S283:S366" si="42">(N283-R283)</f>
        <v>0</v>
      </c>
      <c r="T283" s="16"/>
      <c r="U283" s="24"/>
    </row>
    <row r="284" spans="1:21" ht="24.75" customHeight="1">
      <c r="A284" s="7">
        <v>1</v>
      </c>
      <c r="B284" s="28" t="s">
        <v>1087</v>
      </c>
      <c r="C284" s="9" t="s">
        <v>498</v>
      </c>
      <c r="D284" s="29" t="s">
        <v>154</v>
      </c>
      <c r="E284" s="9" t="s">
        <v>57</v>
      </c>
      <c r="F284" s="9" t="s">
        <v>1088</v>
      </c>
      <c r="G284" s="30">
        <v>1013917691</v>
      </c>
      <c r="H284" s="30" t="s">
        <v>1089</v>
      </c>
      <c r="I284" s="12">
        <v>31</v>
      </c>
      <c r="J284" s="12">
        <v>20</v>
      </c>
      <c r="K284" s="23">
        <v>21000</v>
      </c>
      <c r="L284" s="13">
        <v>0</v>
      </c>
      <c r="M284" s="13">
        <f t="shared" ref="M284:M347" si="43">ROUND(((((K284/31)/8)*2)*J284),)</f>
        <v>3387</v>
      </c>
      <c r="N284" s="13">
        <f t="shared" ref="N284:N347" si="44">ROUND(((K284/31*I284)+L284+M284),)</f>
        <v>24387</v>
      </c>
      <c r="O284" s="13">
        <f t="shared" ref="O284:O347" si="45">ROUND((15000/31*I284),)</f>
        <v>15000</v>
      </c>
      <c r="P284" s="13">
        <f t="shared" ref="P284:P366" si="46">ROUND((O284*12/100),)</f>
        <v>1800</v>
      </c>
      <c r="Q284" s="13">
        <f t="shared" si="40"/>
        <v>183</v>
      </c>
      <c r="R284" s="14">
        <f t="shared" si="41"/>
        <v>1983</v>
      </c>
      <c r="S284" s="15">
        <f t="shared" si="42"/>
        <v>22404</v>
      </c>
      <c r="T284" s="24" t="s">
        <v>33</v>
      </c>
      <c r="U284" s="17" t="s">
        <v>34</v>
      </c>
    </row>
    <row r="285" spans="1:21" ht="24.75" customHeight="1">
      <c r="A285" s="7">
        <v>2</v>
      </c>
      <c r="B285" s="28" t="s">
        <v>1090</v>
      </c>
      <c r="C285" s="9" t="s">
        <v>1091</v>
      </c>
      <c r="D285" s="29" t="s">
        <v>1092</v>
      </c>
      <c r="E285" s="9" t="s">
        <v>57</v>
      </c>
      <c r="F285" s="9" t="s">
        <v>1093</v>
      </c>
      <c r="G285" s="30">
        <v>1013662470</v>
      </c>
      <c r="H285" s="30" t="s">
        <v>1094</v>
      </c>
      <c r="I285" s="12">
        <v>25</v>
      </c>
      <c r="J285" s="12">
        <v>0</v>
      </c>
      <c r="K285" s="59">
        <v>15500</v>
      </c>
      <c r="L285" s="13">
        <f t="shared" ref="L285:L348" si="47">ROUND(((K285/31*I285)*8.33%),)</f>
        <v>1041</v>
      </c>
      <c r="M285" s="13">
        <f t="shared" si="43"/>
        <v>0</v>
      </c>
      <c r="N285" s="13">
        <f t="shared" si="44"/>
        <v>13541</v>
      </c>
      <c r="O285" s="13">
        <f t="shared" si="45"/>
        <v>12097</v>
      </c>
      <c r="P285" s="13">
        <f t="shared" si="46"/>
        <v>1452</v>
      </c>
      <c r="Q285" s="13">
        <f t="shared" si="40"/>
        <v>102</v>
      </c>
      <c r="R285" s="14">
        <f t="shared" si="41"/>
        <v>1554</v>
      </c>
      <c r="S285" s="15">
        <f t="shared" si="42"/>
        <v>11987</v>
      </c>
      <c r="T285" s="24" t="s">
        <v>33</v>
      </c>
      <c r="U285" s="17" t="s">
        <v>34</v>
      </c>
    </row>
    <row r="286" spans="1:21" ht="24.75" customHeight="1">
      <c r="A286" s="7">
        <v>3</v>
      </c>
      <c r="B286" s="60" t="s">
        <v>1090</v>
      </c>
      <c r="C286" s="19" t="s">
        <v>1095</v>
      </c>
      <c r="D286" s="32" t="s">
        <v>1096</v>
      </c>
      <c r="E286" s="19" t="s">
        <v>67</v>
      </c>
      <c r="F286" s="21" t="s">
        <v>1097</v>
      </c>
      <c r="G286" s="22">
        <v>2017040357</v>
      </c>
      <c r="H286" s="22" t="s">
        <v>1098</v>
      </c>
      <c r="I286" s="12">
        <v>0</v>
      </c>
      <c r="J286" s="12">
        <v>0</v>
      </c>
      <c r="K286" s="59">
        <v>15500</v>
      </c>
      <c r="L286" s="13">
        <f t="shared" si="47"/>
        <v>0</v>
      </c>
      <c r="M286" s="13">
        <f t="shared" si="43"/>
        <v>0</v>
      </c>
      <c r="N286" s="13">
        <f t="shared" si="44"/>
        <v>0</v>
      </c>
      <c r="O286" s="13">
        <f t="shared" si="45"/>
        <v>0</v>
      </c>
      <c r="P286" s="13">
        <f t="shared" si="46"/>
        <v>0</v>
      </c>
      <c r="Q286" s="13">
        <f t="shared" si="40"/>
        <v>0</v>
      </c>
      <c r="R286" s="14">
        <f t="shared" si="41"/>
        <v>0</v>
      </c>
      <c r="S286" s="15">
        <f t="shared" si="42"/>
        <v>0</v>
      </c>
      <c r="T286" s="24"/>
      <c r="U286" s="17"/>
    </row>
    <row r="287" spans="1:21" ht="24.75" customHeight="1">
      <c r="A287" s="7">
        <v>4</v>
      </c>
      <c r="B287" s="28" t="s">
        <v>1099</v>
      </c>
      <c r="C287" s="9" t="s">
        <v>275</v>
      </c>
      <c r="D287" s="29" t="s">
        <v>1100</v>
      </c>
      <c r="E287" s="9" t="s">
        <v>62</v>
      </c>
      <c r="F287" s="9" t="s">
        <v>1101</v>
      </c>
      <c r="G287" s="30">
        <v>1113589618</v>
      </c>
      <c r="H287" s="30" t="s">
        <v>1102</v>
      </c>
      <c r="I287" s="12">
        <v>31</v>
      </c>
      <c r="J287" s="12">
        <v>0</v>
      </c>
      <c r="K287" s="23">
        <v>18000</v>
      </c>
      <c r="L287" s="13">
        <f t="shared" si="47"/>
        <v>1499</v>
      </c>
      <c r="M287" s="13">
        <f t="shared" si="43"/>
        <v>0</v>
      </c>
      <c r="N287" s="13">
        <f t="shared" si="44"/>
        <v>19499</v>
      </c>
      <c r="O287" s="13">
        <f t="shared" si="45"/>
        <v>15000</v>
      </c>
      <c r="P287" s="13">
        <f t="shared" si="46"/>
        <v>1800</v>
      </c>
      <c r="Q287" s="13">
        <f t="shared" si="40"/>
        <v>147</v>
      </c>
      <c r="R287" s="14">
        <f t="shared" si="41"/>
        <v>1947</v>
      </c>
      <c r="S287" s="15">
        <f t="shared" si="42"/>
        <v>17552</v>
      </c>
      <c r="T287" s="24" t="s">
        <v>33</v>
      </c>
      <c r="U287" s="17" t="s">
        <v>34</v>
      </c>
    </row>
    <row r="288" spans="1:21" ht="24.75" customHeight="1">
      <c r="A288" s="7">
        <v>5</v>
      </c>
      <c r="B288" s="61" t="s">
        <v>1099</v>
      </c>
      <c r="C288" s="19" t="s">
        <v>1103</v>
      </c>
      <c r="D288" s="32" t="s">
        <v>228</v>
      </c>
      <c r="E288" s="19" t="s">
        <v>67</v>
      </c>
      <c r="F288" s="21" t="s">
        <v>1104</v>
      </c>
      <c r="G288" s="22">
        <v>1014064554</v>
      </c>
      <c r="H288" s="22" t="s">
        <v>1105</v>
      </c>
      <c r="I288" s="12">
        <v>31</v>
      </c>
      <c r="J288" s="12">
        <v>0</v>
      </c>
      <c r="K288" s="23">
        <v>18000</v>
      </c>
      <c r="L288" s="13">
        <f t="shared" si="47"/>
        <v>1499</v>
      </c>
      <c r="M288" s="13">
        <f t="shared" si="43"/>
        <v>0</v>
      </c>
      <c r="N288" s="13">
        <f t="shared" si="44"/>
        <v>19499</v>
      </c>
      <c r="O288" s="13">
        <f t="shared" si="45"/>
        <v>15000</v>
      </c>
      <c r="P288" s="13">
        <f t="shared" si="46"/>
        <v>1800</v>
      </c>
      <c r="Q288" s="13">
        <f t="shared" si="40"/>
        <v>147</v>
      </c>
      <c r="R288" s="14">
        <f t="shared" si="41"/>
        <v>1947</v>
      </c>
      <c r="S288" s="15">
        <f t="shared" si="42"/>
        <v>17552</v>
      </c>
      <c r="T288" s="24" t="s">
        <v>33</v>
      </c>
      <c r="U288" s="17" t="s">
        <v>34</v>
      </c>
    </row>
    <row r="289" spans="1:21" ht="24.75" customHeight="1">
      <c r="A289" s="7">
        <v>6</v>
      </c>
      <c r="B289" s="61" t="s">
        <v>1099</v>
      </c>
      <c r="C289" s="19" t="s">
        <v>620</v>
      </c>
      <c r="D289" s="32" t="s">
        <v>1106</v>
      </c>
      <c r="E289" s="19" t="s">
        <v>67</v>
      </c>
      <c r="F289" s="21" t="s">
        <v>1107</v>
      </c>
      <c r="G289" s="22">
        <v>1014342742</v>
      </c>
      <c r="H289" s="22" t="s">
        <v>1108</v>
      </c>
      <c r="I289" s="12">
        <v>21</v>
      </c>
      <c r="J289" s="12">
        <v>2</v>
      </c>
      <c r="K289" s="59">
        <v>15500</v>
      </c>
      <c r="L289" s="13">
        <f t="shared" si="47"/>
        <v>875</v>
      </c>
      <c r="M289" s="13">
        <f t="shared" si="43"/>
        <v>250</v>
      </c>
      <c r="N289" s="13">
        <f t="shared" si="44"/>
        <v>11625</v>
      </c>
      <c r="O289" s="13">
        <f t="shared" si="45"/>
        <v>10161</v>
      </c>
      <c r="P289" s="13">
        <f t="shared" si="46"/>
        <v>1219</v>
      </c>
      <c r="Q289" s="13">
        <f t="shared" si="40"/>
        <v>88</v>
      </c>
      <c r="R289" s="14">
        <f t="shared" si="41"/>
        <v>1307</v>
      </c>
      <c r="S289" s="15">
        <f t="shared" si="42"/>
        <v>10318</v>
      </c>
      <c r="T289" s="24" t="s">
        <v>33</v>
      </c>
      <c r="U289" s="17" t="s">
        <v>34</v>
      </c>
    </row>
    <row r="290" spans="1:21" ht="24.75" customHeight="1">
      <c r="A290" s="7">
        <v>7</v>
      </c>
      <c r="B290" s="28" t="s">
        <v>1109</v>
      </c>
      <c r="C290" s="9" t="s">
        <v>1110</v>
      </c>
      <c r="D290" s="29" t="s">
        <v>1111</v>
      </c>
      <c r="E290" s="9" t="s">
        <v>67</v>
      </c>
      <c r="F290" s="9" t="s">
        <v>1112</v>
      </c>
      <c r="G290" s="30" t="s">
        <v>1113</v>
      </c>
      <c r="H290" s="30" t="s">
        <v>1114</v>
      </c>
      <c r="I290" s="12">
        <v>31</v>
      </c>
      <c r="J290" s="12">
        <v>0</v>
      </c>
      <c r="K290" s="59">
        <v>15500</v>
      </c>
      <c r="L290" s="13">
        <f t="shared" si="47"/>
        <v>1291</v>
      </c>
      <c r="M290" s="13">
        <f t="shared" si="43"/>
        <v>0</v>
      </c>
      <c r="N290" s="13">
        <f t="shared" si="44"/>
        <v>16791</v>
      </c>
      <c r="O290" s="13">
        <f t="shared" si="45"/>
        <v>15000</v>
      </c>
      <c r="P290" s="13">
        <f t="shared" si="46"/>
        <v>1800</v>
      </c>
      <c r="Q290" s="13">
        <f t="shared" si="40"/>
        <v>126</v>
      </c>
      <c r="R290" s="14">
        <f t="shared" si="41"/>
        <v>1926</v>
      </c>
      <c r="S290" s="15">
        <f t="shared" si="42"/>
        <v>14865</v>
      </c>
      <c r="T290" s="24" t="s">
        <v>33</v>
      </c>
      <c r="U290" s="17" t="s">
        <v>34</v>
      </c>
    </row>
    <row r="291" spans="1:21" ht="24.75" customHeight="1">
      <c r="A291" s="7">
        <v>8</v>
      </c>
      <c r="B291" s="28"/>
      <c r="C291" s="62" t="s">
        <v>1115</v>
      </c>
      <c r="D291" s="29"/>
      <c r="E291" s="9"/>
      <c r="F291" s="63"/>
      <c r="G291" s="30"/>
      <c r="H291" s="30"/>
      <c r="I291" s="12">
        <v>0</v>
      </c>
      <c r="J291" s="12">
        <v>0</v>
      </c>
      <c r="K291" s="23">
        <v>0</v>
      </c>
      <c r="L291" s="13">
        <f t="shared" si="47"/>
        <v>0</v>
      </c>
      <c r="M291" s="13">
        <f t="shared" si="43"/>
        <v>0</v>
      </c>
      <c r="N291" s="13">
        <f t="shared" si="44"/>
        <v>0</v>
      </c>
      <c r="O291" s="13">
        <f t="shared" si="45"/>
        <v>0</v>
      </c>
      <c r="P291" s="13">
        <f t="shared" si="46"/>
        <v>0</v>
      </c>
      <c r="Q291" s="13">
        <f t="shared" si="40"/>
        <v>0</v>
      </c>
      <c r="R291" s="14">
        <f t="shared" si="41"/>
        <v>0</v>
      </c>
      <c r="S291" s="15">
        <f t="shared" si="42"/>
        <v>0</v>
      </c>
      <c r="T291" s="16"/>
      <c r="U291" s="24"/>
    </row>
    <row r="292" spans="1:21" ht="24.75" customHeight="1">
      <c r="A292" s="7">
        <v>9</v>
      </c>
      <c r="B292" s="64" t="s">
        <v>1116</v>
      </c>
      <c r="C292" s="19" t="s">
        <v>1117</v>
      </c>
      <c r="D292" s="20" t="s">
        <v>1118</v>
      </c>
      <c r="E292" s="19" t="s">
        <v>67</v>
      </c>
      <c r="F292" s="31" t="s">
        <v>1119</v>
      </c>
      <c r="G292" s="22">
        <v>1013168196</v>
      </c>
      <c r="H292" s="22" t="s">
        <v>1120</v>
      </c>
      <c r="I292" s="12">
        <v>28</v>
      </c>
      <c r="J292" s="12">
        <v>3</v>
      </c>
      <c r="K292" s="23">
        <v>17991</v>
      </c>
      <c r="L292" s="13">
        <f t="shared" si="47"/>
        <v>1354</v>
      </c>
      <c r="M292" s="13">
        <f t="shared" si="43"/>
        <v>435</v>
      </c>
      <c r="N292" s="13">
        <f t="shared" si="44"/>
        <v>18039</v>
      </c>
      <c r="O292" s="13">
        <f t="shared" si="45"/>
        <v>13548</v>
      </c>
      <c r="P292" s="13">
        <f t="shared" si="46"/>
        <v>1626</v>
      </c>
      <c r="Q292" s="13">
        <f t="shared" si="40"/>
        <v>136</v>
      </c>
      <c r="R292" s="14">
        <f t="shared" si="41"/>
        <v>1762</v>
      </c>
      <c r="S292" s="15">
        <f t="shared" si="42"/>
        <v>16277</v>
      </c>
      <c r="T292" s="24" t="s">
        <v>33</v>
      </c>
      <c r="U292" s="17" t="s">
        <v>34</v>
      </c>
    </row>
    <row r="293" spans="1:21" ht="24.75" customHeight="1">
      <c r="A293" s="7">
        <v>10</v>
      </c>
      <c r="B293" s="64" t="s">
        <v>1121</v>
      </c>
      <c r="C293" s="19" t="s">
        <v>566</v>
      </c>
      <c r="D293" s="20" t="s">
        <v>370</v>
      </c>
      <c r="E293" s="19" t="s">
        <v>67</v>
      </c>
      <c r="F293" s="21" t="s">
        <v>1122</v>
      </c>
      <c r="G293" s="22">
        <v>1013902528</v>
      </c>
      <c r="H293" s="22" t="s">
        <v>1123</v>
      </c>
      <c r="I293" s="12">
        <v>29</v>
      </c>
      <c r="J293" s="12">
        <v>2</v>
      </c>
      <c r="K293" s="23">
        <v>17991</v>
      </c>
      <c r="L293" s="13">
        <f t="shared" si="47"/>
        <v>1402</v>
      </c>
      <c r="M293" s="13">
        <f t="shared" si="43"/>
        <v>290</v>
      </c>
      <c r="N293" s="13">
        <f t="shared" si="44"/>
        <v>18522</v>
      </c>
      <c r="O293" s="13">
        <f t="shared" si="45"/>
        <v>14032</v>
      </c>
      <c r="P293" s="13">
        <f t="shared" si="46"/>
        <v>1684</v>
      </c>
      <c r="Q293" s="13">
        <f t="shared" si="40"/>
        <v>139</v>
      </c>
      <c r="R293" s="14">
        <f t="shared" si="41"/>
        <v>1823</v>
      </c>
      <c r="S293" s="15">
        <f t="shared" si="42"/>
        <v>16699</v>
      </c>
      <c r="T293" s="24" t="s">
        <v>33</v>
      </c>
      <c r="U293" s="17" t="s">
        <v>34</v>
      </c>
    </row>
    <row r="294" spans="1:21" ht="24.75" customHeight="1">
      <c r="A294" s="7">
        <v>11</v>
      </c>
      <c r="B294" s="64" t="s">
        <v>1121</v>
      </c>
      <c r="C294" s="19" t="s">
        <v>732</v>
      </c>
      <c r="D294" s="20" t="s">
        <v>1124</v>
      </c>
      <c r="E294" s="19" t="s">
        <v>67</v>
      </c>
      <c r="F294" s="21" t="s">
        <v>1125</v>
      </c>
      <c r="G294" s="22">
        <v>1013562057</v>
      </c>
      <c r="H294" s="22" t="s">
        <v>1126</v>
      </c>
      <c r="I294" s="12">
        <v>25</v>
      </c>
      <c r="J294" s="12">
        <v>3</v>
      </c>
      <c r="K294" s="23">
        <v>17991</v>
      </c>
      <c r="L294" s="13">
        <f t="shared" si="47"/>
        <v>1209</v>
      </c>
      <c r="M294" s="13">
        <f t="shared" si="43"/>
        <v>435</v>
      </c>
      <c r="N294" s="13">
        <f t="shared" si="44"/>
        <v>16153</v>
      </c>
      <c r="O294" s="13">
        <f t="shared" si="45"/>
        <v>12097</v>
      </c>
      <c r="P294" s="13">
        <f t="shared" si="46"/>
        <v>1452</v>
      </c>
      <c r="Q294" s="13">
        <f t="shared" si="40"/>
        <v>122</v>
      </c>
      <c r="R294" s="14">
        <f t="shared" si="41"/>
        <v>1574</v>
      </c>
      <c r="S294" s="15">
        <f t="shared" si="42"/>
        <v>14579</v>
      </c>
      <c r="T294" s="24" t="s">
        <v>33</v>
      </c>
      <c r="U294" s="17" t="s">
        <v>34</v>
      </c>
    </row>
    <row r="295" spans="1:21" ht="24.75" customHeight="1">
      <c r="A295" s="7">
        <v>12</v>
      </c>
      <c r="B295" s="64" t="s">
        <v>1121</v>
      </c>
      <c r="C295" s="19" t="s">
        <v>1127</v>
      </c>
      <c r="D295" s="20" t="s">
        <v>1128</v>
      </c>
      <c r="E295" s="19" t="s">
        <v>67</v>
      </c>
      <c r="F295" s="27" t="s">
        <v>1129</v>
      </c>
      <c r="G295" s="22">
        <v>1014048242</v>
      </c>
      <c r="H295" s="22" t="s">
        <v>1130</v>
      </c>
      <c r="I295" s="12">
        <v>31</v>
      </c>
      <c r="J295" s="12">
        <v>32</v>
      </c>
      <c r="K295" s="23">
        <v>17991</v>
      </c>
      <c r="L295" s="13">
        <f t="shared" si="47"/>
        <v>1499</v>
      </c>
      <c r="M295" s="13">
        <f t="shared" si="43"/>
        <v>4643</v>
      </c>
      <c r="N295" s="13">
        <f t="shared" si="44"/>
        <v>24133</v>
      </c>
      <c r="O295" s="13">
        <f t="shared" si="45"/>
        <v>15000</v>
      </c>
      <c r="P295" s="13">
        <f t="shared" si="46"/>
        <v>1800</v>
      </c>
      <c r="Q295" s="13">
        <f t="shared" si="40"/>
        <v>181</v>
      </c>
      <c r="R295" s="14">
        <f t="shared" si="41"/>
        <v>1981</v>
      </c>
      <c r="S295" s="15">
        <f t="shared" si="42"/>
        <v>22152</v>
      </c>
      <c r="T295" s="24" t="s">
        <v>33</v>
      </c>
      <c r="U295" s="17" t="s">
        <v>34</v>
      </c>
    </row>
    <row r="296" spans="1:21" ht="24.75" customHeight="1">
      <c r="A296" s="7">
        <v>13</v>
      </c>
      <c r="B296" s="64" t="s">
        <v>1121</v>
      </c>
      <c r="C296" s="31" t="s">
        <v>60</v>
      </c>
      <c r="D296" s="32" t="s">
        <v>1131</v>
      </c>
      <c r="E296" s="31" t="s">
        <v>67</v>
      </c>
      <c r="F296" s="27" t="s">
        <v>1132</v>
      </c>
      <c r="G296" s="22">
        <v>1013416615</v>
      </c>
      <c r="H296" s="22" t="s">
        <v>1133</v>
      </c>
      <c r="I296" s="12">
        <v>20</v>
      </c>
      <c r="J296" s="12">
        <v>1</v>
      </c>
      <c r="K296" s="23">
        <v>17991</v>
      </c>
      <c r="L296" s="13">
        <f t="shared" si="47"/>
        <v>967</v>
      </c>
      <c r="M296" s="13">
        <f t="shared" si="43"/>
        <v>145</v>
      </c>
      <c r="N296" s="13">
        <f t="shared" si="44"/>
        <v>12719</v>
      </c>
      <c r="O296" s="13">
        <f t="shared" si="45"/>
        <v>9677</v>
      </c>
      <c r="P296" s="13">
        <f t="shared" si="46"/>
        <v>1161</v>
      </c>
      <c r="Q296" s="13">
        <f t="shared" si="40"/>
        <v>96</v>
      </c>
      <c r="R296" s="14">
        <f t="shared" si="41"/>
        <v>1257</v>
      </c>
      <c r="S296" s="15">
        <f t="shared" si="42"/>
        <v>11462</v>
      </c>
      <c r="T296" s="24" t="s">
        <v>33</v>
      </c>
      <c r="U296" s="17" t="s">
        <v>34</v>
      </c>
    </row>
    <row r="297" spans="1:21" ht="24.75" customHeight="1">
      <c r="A297" s="7">
        <v>14</v>
      </c>
      <c r="B297" s="64" t="s">
        <v>1121</v>
      </c>
      <c r="C297" s="19" t="s">
        <v>1134</v>
      </c>
      <c r="D297" s="20" t="s">
        <v>1100</v>
      </c>
      <c r="E297" s="19" t="s">
        <v>67</v>
      </c>
      <c r="F297" s="27" t="s">
        <v>1135</v>
      </c>
      <c r="G297" s="22">
        <v>1014283849</v>
      </c>
      <c r="H297" s="22" t="s">
        <v>1136</v>
      </c>
      <c r="I297" s="12">
        <v>21</v>
      </c>
      <c r="J297" s="12">
        <v>1</v>
      </c>
      <c r="K297" s="23">
        <v>17991</v>
      </c>
      <c r="L297" s="13">
        <f t="shared" si="47"/>
        <v>1015</v>
      </c>
      <c r="M297" s="13">
        <f t="shared" si="43"/>
        <v>145</v>
      </c>
      <c r="N297" s="13">
        <f t="shared" si="44"/>
        <v>13347</v>
      </c>
      <c r="O297" s="13">
        <f t="shared" si="45"/>
        <v>10161</v>
      </c>
      <c r="P297" s="13">
        <f t="shared" si="46"/>
        <v>1219</v>
      </c>
      <c r="Q297" s="13">
        <f t="shared" si="40"/>
        <v>101</v>
      </c>
      <c r="R297" s="14">
        <f t="shared" si="41"/>
        <v>1320</v>
      </c>
      <c r="S297" s="15">
        <f t="shared" si="42"/>
        <v>12027</v>
      </c>
      <c r="T297" s="24" t="s">
        <v>33</v>
      </c>
      <c r="U297" s="17" t="s">
        <v>34</v>
      </c>
    </row>
    <row r="298" spans="1:21" ht="24.75" customHeight="1">
      <c r="A298" s="7">
        <v>15</v>
      </c>
      <c r="B298" s="64" t="s">
        <v>1121</v>
      </c>
      <c r="C298" s="19" t="s">
        <v>1137</v>
      </c>
      <c r="D298" s="20" t="s">
        <v>1138</v>
      </c>
      <c r="E298" s="19" t="s">
        <v>67</v>
      </c>
      <c r="F298" s="27" t="s">
        <v>1139</v>
      </c>
      <c r="G298" s="22">
        <v>1014317270</v>
      </c>
      <c r="H298" s="22" t="s">
        <v>1140</v>
      </c>
      <c r="I298" s="12">
        <v>22</v>
      </c>
      <c r="J298" s="12">
        <v>0</v>
      </c>
      <c r="K298" s="23">
        <v>17991</v>
      </c>
      <c r="L298" s="13">
        <f t="shared" si="47"/>
        <v>1064</v>
      </c>
      <c r="M298" s="13">
        <f t="shared" si="43"/>
        <v>0</v>
      </c>
      <c r="N298" s="13">
        <f t="shared" si="44"/>
        <v>13832</v>
      </c>
      <c r="O298" s="13">
        <f t="shared" si="45"/>
        <v>10645</v>
      </c>
      <c r="P298" s="13">
        <f t="shared" si="46"/>
        <v>1277</v>
      </c>
      <c r="Q298" s="13">
        <f t="shared" si="40"/>
        <v>104</v>
      </c>
      <c r="R298" s="14">
        <f t="shared" si="41"/>
        <v>1381</v>
      </c>
      <c r="S298" s="15">
        <f t="shared" si="42"/>
        <v>12451</v>
      </c>
      <c r="T298" s="24" t="s">
        <v>33</v>
      </c>
      <c r="U298" s="17" t="s">
        <v>34</v>
      </c>
    </row>
    <row r="299" spans="1:21" ht="24.75" customHeight="1">
      <c r="A299" s="7">
        <v>16</v>
      </c>
      <c r="B299" s="64" t="s">
        <v>1116</v>
      </c>
      <c r="C299" s="19" t="s">
        <v>1141</v>
      </c>
      <c r="D299" s="20" t="s">
        <v>1142</v>
      </c>
      <c r="E299" s="19" t="s">
        <v>67</v>
      </c>
      <c r="F299" s="65" t="s">
        <v>1143</v>
      </c>
      <c r="G299" s="22">
        <v>1014438665</v>
      </c>
      <c r="H299" s="22" t="s">
        <v>1144</v>
      </c>
      <c r="I299" s="12">
        <v>31</v>
      </c>
      <c r="J299" s="12">
        <v>35</v>
      </c>
      <c r="K299" s="23">
        <v>16962</v>
      </c>
      <c r="L299" s="13">
        <f t="shared" si="47"/>
        <v>1413</v>
      </c>
      <c r="M299" s="13">
        <f t="shared" si="43"/>
        <v>4788</v>
      </c>
      <c r="N299" s="13">
        <f t="shared" si="44"/>
        <v>23163</v>
      </c>
      <c r="O299" s="13">
        <f t="shared" si="45"/>
        <v>15000</v>
      </c>
      <c r="P299" s="13">
        <f t="shared" si="46"/>
        <v>1800</v>
      </c>
      <c r="Q299" s="13">
        <f t="shared" si="40"/>
        <v>174</v>
      </c>
      <c r="R299" s="14">
        <f t="shared" si="41"/>
        <v>1974</v>
      </c>
      <c r="S299" s="15">
        <f t="shared" si="42"/>
        <v>21189</v>
      </c>
      <c r="T299" s="24" t="s">
        <v>33</v>
      </c>
      <c r="U299" s="17" t="s">
        <v>34</v>
      </c>
    </row>
    <row r="300" spans="1:21" s="39" customFormat="1" ht="24.75" customHeight="1">
      <c r="A300" s="7">
        <v>17</v>
      </c>
      <c r="B300" s="64" t="s">
        <v>1116</v>
      </c>
      <c r="C300" s="20" t="s">
        <v>124</v>
      </c>
      <c r="D300" s="20" t="s">
        <v>1145</v>
      </c>
      <c r="E300" s="66" t="s">
        <v>67</v>
      </c>
      <c r="F300" s="25" t="s">
        <v>1146</v>
      </c>
      <c r="G300" s="26">
        <v>6111428376</v>
      </c>
      <c r="H300" s="22" t="s">
        <v>1147</v>
      </c>
      <c r="I300" s="12">
        <v>25</v>
      </c>
      <c r="J300" s="12">
        <v>3</v>
      </c>
      <c r="K300" s="59">
        <v>16962</v>
      </c>
      <c r="L300" s="13">
        <f t="shared" si="47"/>
        <v>1139</v>
      </c>
      <c r="M300" s="13">
        <f t="shared" si="43"/>
        <v>410</v>
      </c>
      <c r="N300" s="13">
        <f t="shared" si="44"/>
        <v>15228</v>
      </c>
      <c r="O300" s="13">
        <f t="shared" si="45"/>
        <v>12097</v>
      </c>
      <c r="P300" s="13">
        <f t="shared" si="46"/>
        <v>1452</v>
      </c>
      <c r="Q300" s="13">
        <f t="shared" si="40"/>
        <v>115</v>
      </c>
      <c r="R300" s="14">
        <f>(P300+Q300)</f>
        <v>1567</v>
      </c>
      <c r="S300" s="15">
        <f>(N300-R300)</f>
        <v>13661</v>
      </c>
      <c r="T300" s="24" t="s">
        <v>33</v>
      </c>
      <c r="U300" s="17" t="s">
        <v>34</v>
      </c>
    </row>
    <row r="301" spans="1:21" ht="24.75" customHeight="1">
      <c r="A301" s="7">
        <v>18</v>
      </c>
      <c r="B301" s="28" t="s">
        <v>35</v>
      </c>
      <c r="C301" s="67" t="s">
        <v>1148</v>
      </c>
      <c r="D301" s="29"/>
      <c r="E301" s="9"/>
      <c r="F301" s="63"/>
      <c r="G301" s="30"/>
      <c r="H301" s="30"/>
      <c r="I301" s="12">
        <v>0</v>
      </c>
      <c r="J301" s="12">
        <v>0</v>
      </c>
      <c r="K301" s="23">
        <v>0</v>
      </c>
      <c r="L301" s="13">
        <f t="shared" si="47"/>
        <v>0</v>
      </c>
      <c r="M301" s="13">
        <f t="shared" si="43"/>
        <v>0</v>
      </c>
      <c r="N301" s="13">
        <f t="shared" si="44"/>
        <v>0</v>
      </c>
      <c r="O301" s="13">
        <f t="shared" si="45"/>
        <v>0</v>
      </c>
      <c r="P301" s="13">
        <f t="shared" si="46"/>
        <v>0</v>
      </c>
      <c r="Q301" s="13">
        <f t="shared" si="40"/>
        <v>0</v>
      </c>
      <c r="R301" s="14">
        <f t="shared" si="41"/>
        <v>0</v>
      </c>
      <c r="S301" s="15">
        <f t="shared" si="42"/>
        <v>0</v>
      </c>
      <c r="T301" s="16"/>
      <c r="U301" s="24"/>
    </row>
    <row r="302" spans="1:21" ht="24.75" customHeight="1">
      <c r="A302" s="7">
        <v>19</v>
      </c>
      <c r="B302" s="60" t="s">
        <v>35</v>
      </c>
      <c r="C302" s="19" t="s">
        <v>948</v>
      </c>
      <c r="D302" s="32" t="s">
        <v>1149</v>
      </c>
      <c r="E302" s="19" t="s">
        <v>67</v>
      </c>
      <c r="F302" s="31" t="s">
        <v>1150</v>
      </c>
      <c r="G302" s="22">
        <v>1012233504</v>
      </c>
      <c r="H302" s="22" t="s">
        <v>1151</v>
      </c>
      <c r="I302" s="12">
        <v>31</v>
      </c>
      <c r="J302" s="12">
        <v>36</v>
      </c>
      <c r="K302" s="23">
        <v>21000</v>
      </c>
      <c r="L302" s="13">
        <v>0</v>
      </c>
      <c r="M302" s="13">
        <f t="shared" si="43"/>
        <v>6097</v>
      </c>
      <c r="N302" s="13">
        <f t="shared" si="44"/>
        <v>27097</v>
      </c>
      <c r="O302" s="13">
        <f t="shared" si="45"/>
        <v>15000</v>
      </c>
      <c r="P302" s="13">
        <f t="shared" si="46"/>
        <v>1800</v>
      </c>
      <c r="Q302" s="13">
        <f t="shared" si="40"/>
        <v>204</v>
      </c>
      <c r="R302" s="14">
        <f t="shared" si="41"/>
        <v>2004</v>
      </c>
      <c r="S302" s="15">
        <f t="shared" si="42"/>
        <v>25093</v>
      </c>
      <c r="T302" s="24" t="s">
        <v>33</v>
      </c>
      <c r="U302" s="17" t="s">
        <v>34</v>
      </c>
    </row>
    <row r="303" spans="1:21" ht="24.75" customHeight="1">
      <c r="A303" s="7">
        <v>20</v>
      </c>
      <c r="B303" s="60" t="s">
        <v>35</v>
      </c>
      <c r="C303" s="19" t="s">
        <v>1152</v>
      </c>
      <c r="D303" s="20" t="s">
        <v>1153</v>
      </c>
      <c r="E303" s="19" t="s">
        <v>67</v>
      </c>
      <c r="F303" s="31" t="s">
        <v>1154</v>
      </c>
      <c r="G303" s="22">
        <v>1013318000</v>
      </c>
      <c r="H303" s="22" t="s">
        <v>1155</v>
      </c>
      <c r="I303" s="12">
        <v>31</v>
      </c>
      <c r="J303" s="12">
        <v>0</v>
      </c>
      <c r="K303" s="23">
        <v>18792</v>
      </c>
      <c r="L303" s="13">
        <v>0</v>
      </c>
      <c r="M303" s="13">
        <f t="shared" si="43"/>
        <v>0</v>
      </c>
      <c r="N303" s="13">
        <f t="shared" si="44"/>
        <v>18792</v>
      </c>
      <c r="O303" s="13">
        <f t="shared" si="45"/>
        <v>15000</v>
      </c>
      <c r="P303" s="13">
        <f t="shared" si="46"/>
        <v>1800</v>
      </c>
      <c r="Q303" s="13">
        <f t="shared" si="40"/>
        <v>141</v>
      </c>
      <c r="R303" s="14">
        <f t="shared" si="41"/>
        <v>1941</v>
      </c>
      <c r="S303" s="15">
        <f t="shared" si="42"/>
        <v>16851</v>
      </c>
      <c r="T303" s="24" t="s">
        <v>33</v>
      </c>
      <c r="U303" s="17" t="s">
        <v>34</v>
      </c>
    </row>
    <row r="304" spans="1:21" ht="24.75" customHeight="1">
      <c r="A304" s="7">
        <v>21</v>
      </c>
      <c r="B304" s="60" t="s">
        <v>35</v>
      </c>
      <c r="C304" s="19" t="s">
        <v>1156</v>
      </c>
      <c r="D304" s="20" t="s">
        <v>1157</v>
      </c>
      <c r="E304" s="19" t="s">
        <v>67</v>
      </c>
      <c r="F304" s="31" t="s">
        <v>1158</v>
      </c>
      <c r="G304" s="22">
        <v>1013385972</v>
      </c>
      <c r="H304" s="22" t="s">
        <v>1159</v>
      </c>
      <c r="I304" s="12">
        <v>31</v>
      </c>
      <c r="J304" s="12">
        <v>20</v>
      </c>
      <c r="K304" s="23">
        <v>21000</v>
      </c>
      <c r="L304" s="13">
        <v>0</v>
      </c>
      <c r="M304" s="13">
        <f t="shared" si="43"/>
        <v>3387</v>
      </c>
      <c r="N304" s="13">
        <f t="shared" si="44"/>
        <v>24387</v>
      </c>
      <c r="O304" s="13">
        <f t="shared" si="45"/>
        <v>15000</v>
      </c>
      <c r="P304" s="13">
        <f t="shared" si="46"/>
        <v>1800</v>
      </c>
      <c r="Q304" s="13">
        <f t="shared" si="40"/>
        <v>183</v>
      </c>
      <c r="R304" s="14">
        <f t="shared" si="41"/>
        <v>1983</v>
      </c>
      <c r="S304" s="15">
        <f t="shared" si="42"/>
        <v>22404</v>
      </c>
      <c r="T304" s="24" t="s">
        <v>33</v>
      </c>
      <c r="U304" s="17" t="s">
        <v>589</v>
      </c>
    </row>
    <row r="305" spans="1:21" ht="24.75" customHeight="1">
      <c r="A305" s="7">
        <v>22</v>
      </c>
      <c r="B305" s="60" t="s">
        <v>35</v>
      </c>
      <c r="C305" s="19" t="s">
        <v>1160</v>
      </c>
      <c r="D305" s="20" t="s">
        <v>1161</v>
      </c>
      <c r="E305" s="19" t="s">
        <v>1162</v>
      </c>
      <c r="F305" s="31" t="s">
        <v>1163</v>
      </c>
      <c r="G305" s="22">
        <v>1013626820</v>
      </c>
      <c r="H305" s="22" t="s">
        <v>1164</v>
      </c>
      <c r="I305" s="12">
        <v>31</v>
      </c>
      <c r="J305" s="12">
        <v>0</v>
      </c>
      <c r="K305" s="59">
        <v>18792</v>
      </c>
      <c r="L305" s="13">
        <v>0</v>
      </c>
      <c r="M305" s="13">
        <f t="shared" si="43"/>
        <v>0</v>
      </c>
      <c r="N305" s="13">
        <f t="shared" si="44"/>
        <v>18792</v>
      </c>
      <c r="O305" s="13">
        <f t="shared" si="45"/>
        <v>15000</v>
      </c>
      <c r="P305" s="13">
        <f t="shared" si="46"/>
        <v>1800</v>
      </c>
      <c r="Q305" s="13">
        <f t="shared" si="40"/>
        <v>141</v>
      </c>
      <c r="R305" s="14">
        <f>(P305+Q305)</f>
        <v>1941</v>
      </c>
      <c r="S305" s="15">
        <f>(N305-R305)</f>
        <v>16851</v>
      </c>
      <c r="T305" s="24" t="s">
        <v>33</v>
      </c>
      <c r="U305" s="17" t="s">
        <v>34</v>
      </c>
    </row>
    <row r="306" spans="1:21" ht="24.75" customHeight="1">
      <c r="A306" s="7">
        <v>23</v>
      </c>
      <c r="B306" s="60" t="s">
        <v>35</v>
      </c>
      <c r="C306" s="19" t="s">
        <v>1165</v>
      </c>
      <c r="D306" s="20" t="s">
        <v>1166</v>
      </c>
      <c r="E306" s="19" t="s">
        <v>67</v>
      </c>
      <c r="F306" s="65" t="s">
        <v>1167</v>
      </c>
      <c r="G306" s="22">
        <v>1013633613</v>
      </c>
      <c r="H306" s="22" t="s">
        <v>1168</v>
      </c>
      <c r="I306" s="12">
        <v>31</v>
      </c>
      <c r="J306" s="12">
        <v>20</v>
      </c>
      <c r="K306" s="23">
        <v>21000</v>
      </c>
      <c r="L306" s="13">
        <v>0</v>
      </c>
      <c r="M306" s="13">
        <f t="shared" si="43"/>
        <v>3387</v>
      </c>
      <c r="N306" s="13">
        <f t="shared" si="44"/>
        <v>24387</v>
      </c>
      <c r="O306" s="13">
        <f t="shared" si="45"/>
        <v>15000</v>
      </c>
      <c r="P306" s="13">
        <f t="shared" si="46"/>
        <v>1800</v>
      </c>
      <c r="Q306" s="13">
        <f t="shared" si="40"/>
        <v>183</v>
      </c>
      <c r="R306" s="14">
        <f t="shared" si="41"/>
        <v>1983</v>
      </c>
      <c r="S306" s="15">
        <f t="shared" si="42"/>
        <v>22404</v>
      </c>
      <c r="T306" s="24" t="s">
        <v>33</v>
      </c>
      <c r="U306" s="17" t="s">
        <v>34</v>
      </c>
    </row>
    <row r="307" spans="1:21" ht="24.75" customHeight="1">
      <c r="A307" s="7">
        <v>24</v>
      </c>
      <c r="B307" s="60" t="s">
        <v>35</v>
      </c>
      <c r="C307" s="19" t="s">
        <v>1169</v>
      </c>
      <c r="D307" s="20" t="s">
        <v>1170</v>
      </c>
      <c r="E307" s="19" t="s">
        <v>67</v>
      </c>
      <c r="F307" s="65" t="s">
        <v>1171</v>
      </c>
      <c r="G307" s="22">
        <v>1012176488</v>
      </c>
      <c r="H307" s="22" t="s">
        <v>1172</v>
      </c>
      <c r="I307" s="12">
        <v>31</v>
      </c>
      <c r="J307" s="12">
        <v>20</v>
      </c>
      <c r="K307" s="23">
        <v>21000</v>
      </c>
      <c r="L307" s="13">
        <v>0</v>
      </c>
      <c r="M307" s="13">
        <f t="shared" si="43"/>
        <v>3387</v>
      </c>
      <c r="N307" s="13">
        <f t="shared" si="44"/>
        <v>24387</v>
      </c>
      <c r="O307" s="13">
        <f t="shared" si="45"/>
        <v>15000</v>
      </c>
      <c r="P307" s="13">
        <f t="shared" si="46"/>
        <v>1800</v>
      </c>
      <c r="Q307" s="13">
        <f t="shared" si="40"/>
        <v>183</v>
      </c>
      <c r="R307" s="14">
        <f t="shared" si="41"/>
        <v>1983</v>
      </c>
      <c r="S307" s="15">
        <f t="shared" si="42"/>
        <v>22404</v>
      </c>
      <c r="T307" s="24" t="s">
        <v>33</v>
      </c>
      <c r="U307" s="17" t="s">
        <v>34</v>
      </c>
    </row>
    <row r="308" spans="1:21" ht="24.75" customHeight="1">
      <c r="A308" s="7">
        <v>25</v>
      </c>
      <c r="B308" s="60" t="s">
        <v>35</v>
      </c>
      <c r="C308" s="31" t="s">
        <v>1173</v>
      </c>
      <c r="D308" s="32" t="s">
        <v>1174</v>
      </c>
      <c r="E308" s="31" t="s">
        <v>67</v>
      </c>
      <c r="F308" s="21" t="s">
        <v>1175</v>
      </c>
      <c r="G308" s="22">
        <v>6712855258</v>
      </c>
      <c r="H308" s="22" t="s">
        <v>1176</v>
      </c>
      <c r="I308" s="12">
        <v>31</v>
      </c>
      <c r="J308" s="12">
        <v>0</v>
      </c>
      <c r="K308" s="23">
        <v>18792</v>
      </c>
      <c r="L308" s="13">
        <v>0</v>
      </c>
      <c r="M308" s="13">
        <f t="shared" si="43"/>
        <v>0</v>
      </c>
      <c r="N308" s="13">
        <f t="shared" si="44"/>
        <v>18792</v>
      </c>
      <c r="O308" s="13">
        <f t="shared" si="45"/>
        <v>15000</v>
      </c>
      <c r="P308" s="13">
        <f t="shared" si="46"/>
        <v>1800</v>
      </c>
      <c r="Q308" s="13">
        <f t="shared" si="40"/>
        <v>141</v>
      </c>
      <c r="R308" s="14">
        <f t="shared" si="41"/>
        <v>1941</v>
      </c>
      <c r="S308" s="15">
        <f t="shared" si="42"/>
        <v>16851</v>
      </c>
      <c r="T308" s="24" t="s">
        <v>33</v>
      </c>
      <c r="U308" s="17" t="s">
        <v>34</v>
      </c>
    </row>
    <row r="309" spans="1:21" ht="24.75" customHeight="1">
      <c r="A309" s="7">
        <v>26</v>
      </c>
      <c r="B309" s="60" t="s">
        <v>35</v>
      </c>
      <c r="C309" s="31" t="s">
        <v>1177</v>
      </c>
      <c r="D309" s="32" t="s">
        <v>1178</v>
      </c>
      <c r="E309" s="31" t="s">
        <v>67</v>
      </c>
      <c r="F309" s="21" t="s">
        <v>1179</v>
      </c>
      <c r="G309" s="22">
        <v>1013939353</v>
      </c>
      <c r="H309" s="22" t="s">
        <v>1180</v>
      </c>
      <c r="I309" s="12">
        <v>31</v>
      </c>
      <c r="J309" s="12">
        <v>0</v>
      </c>
      <c r="K309" s="23">
        <v>18792</v>
      </c>
      <c r="L309" s="13">
        <v>0</v>
      </c>
      <c r="M309" s="13">
        <f t="shared" si="43"/>
        <v>0</v>
      </c>
      <c r="N309" s="13">
        <f t="shared" si="44"/>
        <v>18792</v>
      </c>
      <c r="O309" s="13">
        <f t="shared" si="45"/>
        <v>15000</v>
      </c>
      <c r="P309" s="13">
        <f t="shared" si="46"/>
        <v>1800</v>
      </c>
      <c r="Q309" s="13">
        <f t="shared" si="40"/>
        <v>141</v>
      </c>
      <c r="R309" s="14">
        <f t="shared" si="41"/>
        <v>1941</v>
      </c>
      <c r="S309" s="15">
        <f t="shared" si="42"/>
        <v>16851</v>
      </c>
      <c r="T309" s="24" t="s">
        <v>33</v>
      </c>
      <c r="U309" s="17" t="s">
        <v>589</v>
      </c>
    </row>
    <row r="310" spans="1:21" ht="24.75" customHeight="1">
      <c r="A310" s="7">
        <v>27</v>
      </c>
      <c r="B310" s="60" t="s">
        <v>35</v>
      </c>
      <c r="C310" s="19" t="s">
        <v>1181</v>
      </c>
      <c r="D310" s="19" t="s">
        <v>1182</v>
      </c>
      <c r="E310" s="19" t="s">
        <v>67</v>
      </c>
      <c r="F310" s="21" t="s">
        <v>1183</v>
      </c>
      <c r="G310" s="22">
        <v>1014063398</v>
      </c>
      <c r="H310" s="22" t="s">
        <v>1184</v>
      </c>
      <c r="I310" s="12">
        <v>31</v>
      </c>
      <c r="J310" s="12">
        <v>20</v>
      </c>
      <c r="K310" s="23">
        <v>21000</v>
      </c>
      <c r="L310" s="13">
        <v>0</v>
      </c>
      <c r="M310" s="13">
        <f t="shared" si="43"/>
        <v>3387</v>
      </c>
      <c r="N310" s="13">
        <f t="shared" si="44"/>
        <v>24387</v>
      </c>
      <c r="O310" s="13">
        <f t="shared" si="45"/>
        <v>15000</v>
      </c>
      <c r="P310" s="13">
        <f t="shared" si="46"/>
        <v>1800</v>
      </c>
      <c r="Q310" s="13">
        <f t="shared" si="40"/>
        <v>183</v>
      </c>
      <c r="R310" s="14">
        <f t="shared" si="41"/>
        <v>1983</v>
      </c>
      <c r="S310" s="15">
        <f t="shared" si="42"/>
        <v>22404</v>
      </c>
      <c r="T310" s="24" t="s">
        <v>33</v>
      </c>
      <c r="U310" s="17" t="s">
        <v>34</v>
      </c>
    </row>
    <row r="311" spans="1:21" ht="24.75" customHeight="1">
      <c r="A311" s="7">
        <v>28</v>
      </c>
      <c r="B311" s="60" t="s">
        <v>35</v>
      </c>
      <c r="C311" s="19" t="s">
        <v>295</v>
      </c>
      <c r="D311" s="19" t="s">
        <v>1185</v>
      </c>
      <c r="E311" s="19" t="s">
        <v>67</v>
      </c>
      <c r="F311" s="21" t="s">
        <v>1186</v>
      </c>
      <c r="G311" s="22">
        <v>1014084598</v>
      </c>
      <c r="H311" s="22" t="s">
        <v>1187</v>
      </c>
      <c r="I311" s="12">
        <v>31</v>
      </c>
      <c r="J311" s="12">
        <v>0</v>
      </c>
      <c r="K311" s="23">
        <v>18792</v>
      </c>
      <c r="L311" s="13">
        <v>0</v>
      </c>
      <c r="M311" s="13">
        <f t="shared" si="43"/>
        <v>0</v>
      </c>
      <c r="N311" s="13">
        <f t="shared" si="44"/>
        <v>18792</v>
      </c>
      <c r="O311" s="13">
        <f t="shared" si="45"/>
        <v>15000</v>
      </c>
      <c r="P311" s="13">
        <f t="shared" si="46"/>
        <v>1800</v>
      </c>
      <c r="Q311" s="13">
        <f t="shared" si="40"/>
        <v>141</v>
      </c>
      <c r="R311" s="14">
        <f t="shared" si="41"/>
        <v>1941</v>
      </c>
      <c r="S311" s="15">
        <f t="shared" si="42"/>
        <v>16851</v>
      </c>
      <c r="T311" s="24" t="s">
        <v>33</v>
      </c>
      <c r="U311" s="17" t="s">
        <v>34</v>
      </c>
    </row>
    <row r="312" spans="1:21" ht="24.75" customHeight="1">
      <c r="A312" s="7">
        <v>29</v>
      </c>
      <c r="B312" s="60" t="s">
        <v>35</v>
      </c>
      <c r="C312" s="19" t="s">
        <v>1188</v>
      </c>
      <c r="D312" s="19" t="s">
        <v>1189</v>
      </c>
      <c r="E312" s="19" t="s">
        <v>67</v>
      </c>
      <c r="F312" s="31" t="s">
        <v>1190</v>
      </c>
      <c r="G312" s="22">
        <v>1014103391</v>
      </c>
      <c r="H312" s="22" t="s">
        <v>1191</v>
      </c>
      <c r="I312" s="12">
        <v>31</v>
      </c>
      <c r="J312" s="12">
        <v>0</v>
      </c>
      <c r="K312" s="23">
        <v>18792</v>
      </c>
      <c r="L312" s="13">
        <v>0</v>
      </c>
      <c r="M312" s="13">
        <f t="shared" si="43"/>
        <v>0</v>
      </c>
      <c r="N312" s="13">
        <f t="shared" si="44"/>
        <v>18792</v>
      </c>
      <c r="O312" s="13">
        <f t="shared" si="45"/>
        <v>15000</v>
      </c>
      <c r="P312" s="13">
        <f t="shared" si="46"/>
        <v>1800</v>
      </c>
      <c r="Q312" s="13">
        <f t="shared" si="40"/>
        <v>141</v>
      </c>
      <c r="R312" s="14">
        <f t="shared" si="41"/>
        <v>1941</v>
      </c>
      <c r="S312" s="15">
        <f t="shared" si="42"/>
        <v>16851</v>
      </c>
      <c r="T312" s="24" t="s">
        <v>33</v>
      </c>
      <c r="U312" s="17" t="s">
        <v>34</v>
      </c>
    </row>
    <row r="313" spans="1:21" ht="24.75" customHeight="1">
      <c r="A313" s="7">
        <v>30</v>
      </c>
      <c r="B313" s="60" t="s">
        <v>35</v>
      </c>
      <c r="C313" s="19" t="s">
        <v>1192</v>
      </c>
      <c r="D313" s="19" t="s">
        <v>1193</v>
      </c>
      <c r="E313" s="19" t="s">
        <v>67</v>
      </c>
      <c r="F313" s="31" t="s">
        <v>1194</v>
      </c>
      <c r="G313" s="22">
        <v>1014545514</v>
      </c>
      <c r="H313" s="22" t="s">
        <v>1195</v>
      </c>
      <c r="I313" s="12">
        <v>31</v>
      </c>
      <c r="J313" s="12">
        <v>0</v>
      </c>
      <c r="K313" s="23">
        <v>17052</v>
      </c>
      <c r="L313" s="13">
        <v>0</v>
      </c>
      <c r="M313" s="13">
        <f t="shared" si="43"/>
        <v>0</v>
      </c>
      <c r="N313" s="13">
        <f t="shared" si="44"/>
        <v>17052</v>
      </c>
      <c r="O313" s="13">
        <f t="shared" si="45"/>
        <v>15000</v>
      </c>
      <c r="P313" s="13">
        <f t="shared" si="46"/>
        <v>1800</v>
      </c>
      <c r="Q313" s="13">
        <f t="shared" si="40"/>
        <v>128</v>
      </c>
      <c r="R313" s="14">
        <f t="shared" si="41"/>
        <v>1928</v>
      </c>
      <c r="S313" s="15">
        <f t="shared" si="42"/>
        <v>15124</v>
      </c>
      <c r="T313" s="24" t="s">
        <v>33</v>
      </c>
      <c r="U313" s="17" t="s">
        <v>1196</v>
      </c>
    </row>
    <row r="314" spans="1:21" ht="24.75" customHeight="1">
      <c r="A314" s="7">
        <v>31</v>
      </c>
      <c r="B314" s="28"/>
      <c r="C314" s="62" t="s">
        <v>1197</v>
      </c>
      <c r="D314" s="29"/>
      <c r="E314" s="9"/>
      <c r="F314" s="63"/>
      <c r="G314" s="30"/>
      <c r="H314" s="30"/>
      <c r="I314" s="12">
        <v>0</v>
      </c>
      <c r="J314" s="12">
        <v>0</v>
      </c>
      <c r="K314" s="23">
        <v>0</v>
      </c>
      <c r="L314" s="13">
        <f t="shared" si="47"/>
        <v>0</v>
      </c>
      <c r="M314" s="13">
        <f t="shared" si="43"/>
        <v>0</v>
      </c>
      <c r="N314" s="13">
        <f t="shared" si="44"/>
        <v>0</v>
      </c>
      <c r="O314" s="13">
        <f t="shared" si="45"/>
        <v>0</v>
      </c>
      <c r="P314" s="13">
        <f t="shared" si="46"/>
        <v>0</v>
      </c>
      <c r="Q314" s="13">
        <f t="shared" si="40"/>
        <v>0</v>
      </c>
      <c r="R314" s="14">
        <f t="shared" si="41"/>
        <v>0</v>
      </c>
      <c r="S314" s="15">
        <f t="shared" si="42"/>
        <v>0</v>
      </c>
      <c r="T314" s="16"/>
      <c r="U314" s="24"/>
    </row>
    <row r="315" spans="1:21" ht="24.75" customHeight="1">
      <c r="A315" s="7">
        <v>32</v>
      </c>
      <c r="B315" s="68" t="s">
        <v>1198</v>
      </c>
      <c r="C315" s="19" t="s">
        <v>1199</v>
      </c>
      <c r="D315" s="19" t="s">
        <v>1200</v>
      </c>
      <c r="E315" s="19" t="s">
        <v>67</v>
      </c>
      <c r="F315" s="25" t="s">
        <v>1201</v>
      </c>
      <c r="G315" s="22">
        <v>6719372053</v>
      </c>
      <c r="H315" s="22" t="s">
        <v>1202</v>
      </c>
      <c r="I315" s="12">
        <v>31</v>
      </c>
      <c r="J315" s="12">
        <v>58</v>
      </c>
      <c r="K315" s="23">
        <v>15600</v>
      </c>
      <c r="L315" s="13">
        <v>0</v>
      </c>
      <c r="M315" s="13">
        <f t="shared" si="43"/>
        <v>7297</v>
      </c>
      <c r="N315" s="13">
        <f t="shared" si="44"/>
        <v>22897</v>
      </c>
      <c r="O315" s="13">
        <f>ROUND((15000/31*I315),)</f>
        <v>15000</v>
      </c>
      <c r="P315" s="13">
        <f t="shared" si="46"/>
        <v>1800</v>
      </c>
      <c r="Q315" s="13">
        <f t="shared" si="40"/>
        <v>172</v>
      </c>
      <c r="R315" s="14">
        <f t="shared" si="41"/>
        <v>1972</v>
      </c>
      <c r="S315" s="15">
        <f t="shared" si="42"/>
        <v>20925</v>
      </c>
      <c r="T315" s="24" t="s">
        <v>33</v>
      </c>
      <c r="U315" s="17" t="s">
        <v>34</v>
      </c>
    </row>
    <row r="316" spans="1:21" ht="24.75" customHeight="1">
      <c r="A316" s="7">
        <v>33</v>
      </c>
      <c r="B316" s="68" t="s">
        <v>1198</v>
      </c>
      <c r="C316" s="19" t="s">
        <v>1203</v>
      </c>
      <c r="D316" s="19" t="s">
        <v>1204</v>
      </c>
      <c r="E316" s="19" t="s">
        <v>67</v>
      </c>
      <c r="F316" s="25" t="s">
        <v>1205</v>
      </c>
      <c r="G316" s="22">
        <v>6717935922</v>
      </c>
      <c r="H316" s="22" t="s">
        <v>1206</v>
      </c>
      <c r="I316" s="12">
        <v>31</v>
      </c>
      <c r="J316" s="12">
        <v>102</v>
      </c>
      <c r="K316" s="23">
        <v>15600</v>
      </c>
      <c r="L316" s="13">
        <v>0</v>
      </c>
      <c r="M316" s="13">
        <f t="shared" si="43"/>
        <v>12832</v>
      </c>
      <c r="N316" s="13">
        <f t="shared" si="44"/>
        <v>28432</v>
      </c>
      <c r="O316" s="13">
        <f>ROUND((15000/31*I316),)</f>
        <v>15000</v>
      </c>
      <c r="P316" s="13">
        <f t="shared" si="46"/>
        <v>1800</v>
      </c>
      <c r="Q316" s="13">
        <f t="shared" si="40"/>
        <v>214</v>
      </c>
      <c r="R316" s="14">
        <f t="shared" si="41"/>
        <v>2014</v>
      </c>
      <c r="S316" s="15">
        <f t="shared" si="42"/>
        <v>26418</v>
      </c>
      <c r="T316" s="24" t="s">
        <v>33</v>
      </c>
      <c r="U316" s="17" t="s">
        <v>34</v>
      </c>
    </row>
    <row r="317" spans="1:21" ht="24.75" customHeight="1">
      <c r="A317" s="7">
        <v>34</v>
      </c>
      <c r="B317" s="68" t="s">
        <v>1198</v>
      </c>
      <c r="C317" s="19" t="s">
        <v>1137</v>
      </c>
      <c r="D317" s="19" t="s">
        <v>1207</v>
      </c>
      <c r="E317" s="19" t="s">
        <v>67</v>
      </c>
      <c r="F317" s="25" t="s">
        <v>1208</v>
      </c>
      <c r="G317" s="22">
        <v>6717292424</v>
      </c>
      <c r="H317" s="22" t="s">
        <v>1209</v>
      </c>
      <c r="I317" s="12">
        <v>31</v>
      </c>
      <c r="J317" s="12">
        <v>0</v>
      </c>
      <c r="K317" s="23">
        <v>19000</v>
      </c>
      <c r="L317" s="13">
        <v>0</v>
      </c>
      <c r="M317" s="13">
        <f t="shared" si="43"/>
        <v>0</v>
      </c>
      <c r="N317" s="13">
        <f t="shared" si="44"/>
        <v>19000</v>
      </c>
      <c r="O317" s="13">
        <f t="shared" si="45"/>
        <v>15000</v>
      </c>
      <c r="P317" s="13">
        <f t="shared" si="46"/>
        <v>1800</v>
      </c>
      <c r="Q317" s="13">
        <f t="shared" si="40"/>
        <v>143</v>
      </c>
      <c r="R317" s="14">
        <f t="shared" si="41"/>
        <v>1943</v>
      </c>
      <c r="S317" s="15">
        <f t="shared" si="42"/>
        <v>17057</v>
      </c>
      <c r="T317" s="24" t="s">
        <v>33</v>
      </c>
      <c r="U317" s="17" t="s">
        <v>34</v>
      </c>
    </row>
    <row r="318" spans="1:21" ht="24.75" customHeight="1">
      <c r="A318" s="7">
        <v>35</v>
      </c>
      <c r="B318" s="68" t="s">
        <v>1198</v>
      </c>
      <c r="C318" s="19" t="s">
        <v>1210</v>
      </c>
      <c r="D318" s="19" t="s">
        <v>1211</v>
      </c>
      <c r="E318" s="19" t="s">
        <v>67</v>
      </c>
      <c r="F318" s="25" t="s">
        <v>1212</v>
      </c>
      <c r="G318" s="22">
        <v>2913431134</v>
      </c>
      <c r="H318" s="22" t="s">
        <v>1213</v>
      </c>
      <c r="I318" s="12">
        <v>31</v>
      </c>
      <c r="J318" s="12">
        <v>0</v>
      </c>
      <c r="K318" s="59">
        <v>17052</v>
      </c>
      <c r="L318" s="13">
        <v>0</v>
      </c>
      <c r="M318" s="13">
        <f t="shared" si="43"/>
        <v>0</v>
      </c>
      <c r="N318" s="13">
        <f t="shared" si="44"/>
        <v>17052</v>
      </c>
      <c r="O318" s="13">
        <f t="shared" si="45"/>
        <v>15000</v>
      </c>
      <c r="P318" s="13">
        <f t="shared" si="46"/>
        <v>1800</v>
      </c>
      <c r="Q318" s="13">
        <f t="shared" si="40"/>
        <v>128</v>
      </c>
      <c r="R318" s="14">
        <f t="shared" si="41"/>
        <v>1928</v>
      </c>
      <c r="S318" s="15">
        <f t="shared" si="42"/>
        <v>15124</v>
      </c>
      <c r="T318" s="24" t="s">
        <v>33</v>
      </c>
      <c r="U318" s="17" t="s">
        <v>34</v>
      </c>
    </row>
    <row r="319" spans="1:21" ht="24.75" customHeight="1">
      <c r="A319" s="7">
        <v>36</v>
      </c>
      <c r="B319" s="28"/>
      <c r="C319" s="62" t="s">
        <v>1214</v>
      </c>
      <c r="D319" s="29"/>
      <c r="E319" s="9"/>
      <c r="F319" s="63"/>
      <c r="G319" s="30"/>
      <c r="H319" s="30"/>
      <c r="I319" s="12">
        <v>0</v>
      </c>
      <c r="J319" s="12">
        <v>0</v>
      </c>
      <c r="K319" s="23">
        <v>0</v>
      </c>
      <c r="L319" s="13">
        <f t="shared" si="47"/>
        <v>0</v>
      </c>
      <c r="M319" s="13">
        <f t="shared" si="43"/>
        <v>0</v>
      </c>
      <c r="N319" s="13">
        <f t="shared" si="44"/>
        <v>0</v>
      </c>
      <c r="O319" s="13">
        <f t="shared" si="45"/>
        <v>0</v>
      </c>
      <c r="P319" s="13">
        <f t="shared" si="46"/>
        <v>0</v>
      </c>
      <c r="Q319" s="13">
        <f t="shared" si="40"/>
        <v>0</v>
      </c>
      <c r="R319" s="14">
        <f t="shared" si="41"/>
        <v>0</v>
      </c>
      <c r="S319" s="15">
        <f t="shared" si="42"/>
        <v>0</v>
      </c>
      <c r="T319" s="16"/>
      <c r="U319" s="24"/>
    </row>
    <row r="320" spans="1:21" ht="24.75" customHeight="1">
      <c r="A320" s="7">
        <v>37</v>
      </c>
      <c r="B320" s="68" t="s">
        <v>1215</v>
      </c>
      <c r="C320" s="19" t="s">
        <v>55</v>
      </c>
      <c r="D320" s="19" t="s">
        <v>1216</v>
      </c>
      <c r="E320" s="19" t="s">
        <v>67</v>
      </c>
      <c r="F320" s="25" t="s">
        <v>1217</v>
      </c>
      <c r="G320" s="22">
        <v>6718673505</v>
      </c>
      <c r="H320" s="22" t="s">
        <v>1218</v>
      </c>
      <c r="I320" s="12">
        <v>22</v>
      </c>
      <c r="J320" s="12">
        <v>2</v>
      </c>
      <c r="K320" s="59">
        <v>15500</v>
      </c>
      <c r="L320" s="13">
        <v>0</v>
      </c>
      <c r="M320" s="13">
        <f t="shared" si="43"/>
        <v>250</v>
      </c>
      <c r="N320" s="13">
        <f t="shared" si="44"/>
        <v>11250</v>
      </c>
      <c r="O320" s="13">
        <f t="shared" si="45"/>
        <v>10645</v>
      </c>
      <c r="P320" s="13">
        <f t="shared" si="46"/>
        <v>1277</v>
      </c>
      <c r="Q320" s="13">
        <f t="shared" si="40"/>
        <v>85</v>
      </c>
      <c r="R320" s="14">
        <f t="shared" si="41"/>
        <v>1362</v>
      </c>
      <c r="S320" s="15">
        <f t="shared" si="42"/>
        <v>9888</v>
      </c>
      <c r="T320" s="24" t="s">
        <v>33</v>
      </c>
      <c r="U320" s="17" t="s">
        <v>34</v>
      </c>
    </row>
    <row r="321" spans="1:21" ht="24.75" customHeight="1">
      <c r="A321" s="7">
        <v>38</v>
      </c>
      <c r="B321" s="68" t="s">
        <v>1215</v>
      </c>
      <c r="C321" s="19" t="s">
        <v>36</v>
      </c>
      <c r="D321" s="19" t="s">
        <v>1157</v>
      </c>
      <c r="E321" s="19" t="s">
        <v>67</v>
      </c>
      <c r="F321" s="25" t="s">
        <v>1219</v>
      </c>
      <c r="G321" s="22">
        <v>6714917108</v>
      </c>
      <c r="H321" s="22" t="s">
        <v>1220</v>
      </c>
      <c r="I321" s="12">
        <v>31</v>
      </c>
      <c r="J321" s="12">
        <v>16</v>
      </c>
      <c r="K321" s="23">
        <v>16350</v>
      </c>
      <c r="L321" s="13">
        <v>0</v>
      </c>
      <c r="M321" s="13">
        <f t="shared" si="43"/>
        <v>2110</v>
      </c>
      <c r="N321" s="13">
        <f t="shared" si="44"/>
        <v>18460</v>
      </c>
      <c r="O321" s="13">
        <f t="shared" si="45"/>
        <v>15000</v>
      </c>
      <c r="P321" s="13">
        <f t="shared" si="46"/>
        <v>1800</v>
      </c>
      <c r="Q321" s="13">
        <f t="shared" si="40"/>
        <v>139</v>
      </c>
      <c r="R321" s="14">
        <f t="shared" si="41"/>
        <v>1939</v>
      </c>
      <c r="S321" s="15">
        <f t="shared" si="42"/>
        <v>16521</v>
      </c>
      <c r="T321" s="24" t="s">
        <v>33</v>
      </c>
      <c r="U321" s="17" t="s">
        <v>34</v>
      </c>
    </row>
    <row r="322" spans="1:21" ht="24.75" customHeight="1">
      <c r="A322" s="7">
        <v>39</v>
      </c>
      <c r="B322" s="68" t="s">
        <v>1215</v>
      </c>
      <c r="C322" s="19" t="s">
        <v>395</v>
      </c>
      <c r="D322" s="19" t="s">
        <v>279</v>
      </c>
      <c r="E322" s="19" t="s">
        <v>67</v>
      </c>
      <c r="F322" s="25" t="s">
        <v>1221</v>
      </c>
      <c r="G322" s="22">
        <v>6717329864</v>
      </c>
      <c r="H322" s="22" t="s">
        <v>1222</v>
      </c>
      <c r="I322" s="12">
        <v>31</v>
      </c>
      <c r="J322" s="12">
        <v>36</v>
      </c>
      <c r="K322" s="59">
        <v>15500</v>
      </c>
      <c r="L322" s="13">
        <v>0</v>
      </c>
      <c r="M322" s="13">
        <f t="shared" si="43"/>
        <v>4500</v>
      </c>
      <c r="N322" s="13">
        <f t="shared" si="44"/>
        <v>20000</v>
      </c>
      <c r="O322" s="13">
        <f t="shared" si="45"/>
        <v>15000</v>
      </c>
      <c r="P322" s="13">
        <f t="shared" si="46"/>
        <v>1800</v>
      </c>
      <c r="Q322" s="13">
        <f t="shared" si="40"/>
        <v>150</v>
      </c>
      <c r="R322" s="14">
        <f t="shared" si="41"/>
        <v>1950</v>
      </c>
      <c r="S322" s="15">
        <f t="shared" si="42"/>
        <v>18050</v>
      </c>
      <c r="T322" s="24" t="s">
        <v>33</v>
      </c>
      <c r="U322" s="17" t="s">
        <v>34</v>
      </c>
    </row>
    <row r="323" spans="1:21" ht="24.75" customHeight="1">
      <c r="A323" s="7">
        <v>40</v>
      </c>
      <c r="B323" s="68" t="s">
        <v>1215</v>
      </c>
      <c r="C323" s="19" t="s">
        <v>60</v>
      </c>
      <c r="D323" s="19" t="s">
        <v>1223</v>
      </c>
      <c r="E323" s="19" t="s">
        <v>67</v>
      </c>
      <c r="F323" s="25" t="s">
        <v>1224</v>
      </c>
      <c r="G323" s="22">
        <v>671596305</v>
      </c>
      <c r="H323" s="22" t="s">
        <v>1225</v>
      </c>
      <c r="I323" s="12">
        <v>31</v>
      </c>
      <c r="J323" s="12">
        <v>22</v>
      </c>
      <c r="K323" s="23">
        <v>16350</v>
      </c>
      <c r="L323" s="13">
        <v>0</v>
      </c>
      <c r="M323" s="13">
        <f t="shared" si="43"/>
        <v>2901</v>
      </c>
      <c r="N323" s="13">
        <f t="shared" si="44"/>
        <v>19251</v>
      </c>
      <c r="O323" s="13">
        <f t="shared" si="45"/>
        <v>15000</v>
      </c>
      <c r="P323" s="13">
        <f t="shared" si="46"/>
        <v>1800</v>
      </c>
      <c r="Q323" s="13">
        <f t="shared" si="40"/>
        <v>145</v>
      </c>
      <c r="R323" s="14">
        <f t="shared" si="41"/>
        <v>1945</v>
      </c>
      <c r="S323" s="15">
        <f t="shared" si="42"/>
        <v>17306</v>
      </c>
      <c r="T323" s="24" t="s">
        <v>33</v>
      </c>
      <c r="U323" s="17" t="s">
        <v>34</v>
      </c>
    </row>
    <row r="324" spans="1:21" ht="24.75" customHeight="1">
      <c r="A324" s="7">
        <v>41</v>
      </c>
      <c r="B324" s="68" t="s">
        <v>1215</v>
      </c>
      <c r="C324" s="19" t="s">
        <v>398</v>
      </c>
      <c r="D324" s="19" t="s">
        <v>1226</v>
      </c>
      <c r="E324" s="19" t="s">
        <v>67</v>
      </c>
      <c r="F324" s="25" t="s">
        <v>1227</v>
      </c>
      <c r="G324" s="22">
        <v>6718524802</v>
      </c>
      <c r="H324" s="22" t="s">
        <v>1228</v>
      </c>
      <c r="I324" s="12">
        <v>31</v>
      </c>
      <c r="J324" s="12">
        <v>14</v>
      </c>
      <c r="K324" s="59">
        <v>15500</v>
      </c>
      <c r="L324" s="13">
        <v>0</v>
      </c>
      <c r="M324" s="13">
        <f t="shared" si="43"/>
        <v>1750</v>
      </c>
      <c r="N324" s="13">
        <f t="shared" si="44"/>
        <v>17250</v>
      </c>
      <c r="O324" s="13">
        <f t="shared" si="45"/>
        <v>15000</v>
      </c>
      <c r="P324" s="13">
        <f t="shared" si="46"/>
        <v>1800</v>
      </c>
      <c r="Q324" s="13">
        <f t="shared" si="40"/>
        <v>130</v>
      </c>
      <c r="R324" s="14">
        <f t="shared" si="41"/>
        <v>1930</v>
      </c>
      <c r="S324" s="15">
        <f t="shared" si="42"/>
        <v>15320</v>
      </c>
      <c r="T324" s="24" t="s">
        <v>33</v>
      </c>
      <c r="U324" s="17" t="s">
        <v>34</v>
      </c>
    </row>
    <row r="325" spans="1:21" ht="24.75" customHeight="1">
      <c r="A325" s="7">
        <v>42</v>
      </c>
      <c r="B325" s="68" t="s">
        <v>1215</v>
      </c>
      <c r="C325" s="19" t="s">
        <v>1229</v>
      </c>
      <c r="D325" s="19" t="s">
        <v>1230</v>
      </c>
      <c r="E325" s="19" t="s">
        <v>67</v>
      </c>
      <c r="F325" s="25" t="s">
        <v>1231</v>
      </c>
      <c r="G325" s="22">
        <v>6713528842</v>
      </c>
      <c r="H325" s="22" t="s">
        <v>1232</v>
      </c>
      <c r="I325" s="12">
        <v>31</v>
      </c>
      <c r="J325" s="12">
        <v>1</v>
      </c>
      <c r="K325" s="23">
        <v>16350</v>
      </c>
      <c r="L325" s="13">
        <v>0</v>
      </c>
      <c r="M325" s="13">
        <f t="shared" si="43"/>
        <v>132</v>
      </c>
      <c r="N325" s="13">
        <f t="shared" si="44"/>
        <v>16482</v>
      </c>
      <c r="O325" s="13">
        <f t="shared" si="45"/>
        <v>15000</v>
      </c>
      <c r="P325" s="13">
        <f t="shared" si="46"/>
        <v>1800</v>
      </c>
      <c r="Q325" s="13">
        <f t="shared" si="40"/>
        <v>124</v>
      </c>
      <c r="R325" s="14">
        <f t="shared" si="41"/>
        <v>1924</v>
      </c>
      <c r="S325" s="15">
        <f t="shared" si="42"/>
        <v>14558</v>
      </c>
      <c r="T325" s="24" t="s">
        <v>33</v>
      </c>
      <c r="U325" s="17" t="s">
        <v>34</v>
      </c>
    </row>
    <row r="326" spans="1:21" ht="24.75" customHeight="1">
      <c r="A326" s="7">
        <v>43</v>
      </c>
      <c r="B326" s="68" t="s">
        <v>1215</v>
      </c>
      <c r="C326" s="19" t="s">
        <v>1233</v>
      </c>
      <c r="D326" s="19" t="s">
        <v>1234</v>
      </c>
      <c r="E326" s="19" t="s">
        <v>67</v>
      </c>
      <c r="F326" s="25" t="s">
        <v>1235</v>
      </c>
      <c r="G326" s="22">
        <v>6716953730</v>
      </c>
      <c r="H326" s="22" t="s">
        <v>1236</v>
      </c>
      <c r="I326" s="12">
        <v>31</v>
      </c>
      <c r="J326" s="12">
        <v>7</v>
      </c>
      <c r="K326" s="23">
        <v>16350</v>
      </c>
      <c r="L326" s="13">
        <v>0</v>
      </c>
      <c r="M326" s="13">
        <f t="shared" si="43"/>
        <v>923</v>
      </c>
      <c r="N326" s="13">
        <f t="shared" si="44"/>
        <v>17273</v>
      </c>
      <c r="O326" s="13">
        <f t="shared" si="45"/>
        <v>15000</v>
      </c>
      <c r="P326" s="13">
        <f t="shared" si="46"/>
        <v>1800</v>
      </c>
      <c r="Q326" s="13">
        <f t="shared" si="40"/>
        <v>130</v>
      </c>
      <c r="R326" s="14">
        <f t="shared" si="41"/>
        <v>1930</v>
      </c>
      <c r="S326" s="15">
        <f t="shared" si="42"/>
        <v>15343</v>
      </c>
      <c r="T326" s="24" t="s">
        <v>33</v>
      </c>
      <c r="U326" s="17" t="s">
        <v>34</v>
      </c>
    </row>
    <row r="327" spans="1:21" ht="24.75" customHeight="1">
      <c r="A327" s="7">
        <v>44</v>
      </c>
      <c r="B327" s="68" t="s">
        <v>1215</v>
      </c>
      <c r="C327" s="19" t="s">
        <v>1237</v>
      </c>
      <c r="D327" s="19" t="s">
        <v>1238</v>
      </c>
      <c r="E327" s="19" t="s">
        <v>67</v>
      </c>
      <c r="F327" s="25" t="s">
        <v>1239</v>
      </c>
      <c r="G327" s="22">
        <v>6714520660</v>
      </c>
      <c r="H327" s="22" t="s">
        <v>1240</v>
      </c>
      <c r="I327" s="12">
        <v>31</v>
      </c>
      <c r="J327" s="12">
        <v>77</v>
      </c>
      <c r="K327" s="23">
        <v>16350</v>
      </c>
      <c r="L327" s="13">
        <v>0</v>
      </c>
      <c r="M327" s="13">
        <f t="shared" si="43"/>
        <v>10153</v>
      </c>
      <c r="N327" s="13">
        <f t="shared" si="44"/>
        <v>26503</v>
      </c>
      <c r="O327" s="13">
        <f t="shared" si="45"/>
        <v>15000</v>
      </c>
      <c r="P327" s="13">
        <f t="shared" si="46"/>
        <v>1800</v>
      </c>
      <c r="Q327" s="13">
        <f t="shared" si="40"/>
        <v>199</v>
      </c>
      <c r="R327" s="14">
        <f t="shared" si="41"/>
        <v>1999</v>
      </c>
      <c r="S327" s="15">
        <f t="shared" si="42"/>
        <v>24504</v>
      </c>
      <c r="T327" s="24" t="s">
        <v>33</v>
      </c>
      <c r="U327" s="17" t="s">
        <v>34</v>
      </c>
    </row>
    <row r="328" spans="1:21" ht="24.75" customHeight="1">
      <c r="A328" s="7">
        <v>45</v>
      </c>
      <c r="B328" s="68" t="s">
        <v>1215</v>
      </c>
      <c r="C328" s="19" t="s">
        <v>399</v>
      </c>
      <c r="D328" s="19" t="s">
        <v>146</v>
      </c>
      <c r="E328" s="19" t="s">
        <v>67</v>
      </c>
      <c r="F328" s="25" t="s">
        <v>1241</v>
      </c>
      <c r="G328" s="22">
        <v>6717292442</v>
      </c>
      <c r="H328" s="22" t="s">
        <v>1242</v>
      </c>
      <c r="I328" s="12">
        <v>31</v>
      </c>
      <c r="J328" s="12">
        <v>15</v>
      </c>
      <c r="K328" s="23">
        <v>16350</v>
      </c>
      <c r="L328" s="13">
        <v>0</v>
      </c>
      <c r="M328" s="13">
        <f t="shared" si="43"/>
        <v>1978</v>
      </c>
      <c r="N328" s="13">
        <f t="shared" si="44"/>
        <v>18328</v>
      </c>
      <c r="O328" s="13">
        <f t="shared" si="45"/>
        <v>15000</v>
      </c>
      <c r="P328" s="13">
        <f t="shared" si="46"/>
        <v>1800</v>
      </c>
      <c r="Q328" s="13">
        <f t="shared" si="40"/>
        <v>138</v>
      </c>
      <c r="R328" s="14">
        <f t="shared" si="41"/>
        <v>1938</v>
      </c>
      <c r="S328" s="15">
        <f t="shared" si="42"/>
        <v>16390</v>
      </c>
      <c r="T328" s="24" t="s">
        <v>33</v>
      </c>
      <c r="U328" s="17" t="s">
        <v>34</v>
      </c>
    </row>
    <row r="329" spans="1:21" ht="24.75" customHeight="1">
      <c r="A329" s="7">
        <v>46</v>
      </c>
      <c r="B329" s="68" t="s">
        <v>1215</v>
      </c>
      <c r="C329" s="19" t="s">
        <v>1243</v>
      </c>
      <c r="D329" s="19" t="s">
        <v>1244</v>
      </c>
      <c r="E329" s="19" t="s">
        <v>67</v>
      </c>
      <c r="F329" s="25" t="s">
        <v>1245</v>
      </c>
      <c r="G329" s="22">
        <v>6718587731</v>
      </c>
      <c r="H329" s="22" t="s">
        <v>1246</v>
      </c>
      <c r="I329" s="12">
        <v>30</v>
      </c>
      <c r="J329" s="12">
        <v>0</v>
      </c>
      <c r="K329" s="59">
        <v>15500</v>
      </c>
      <c r="L329" s="13">
        <v>0</v>
      </c>
      <c r="M329" s="13">
        <f t="shared" si="43"/>
        <v>0</v>
      </c>
      <c r="N329" s="13">
        <f t="shared" si="44"/>
        <v>15000</v>
      </c>
      <c r="O329" s="13">
        <f t="shared" si="45"/>
        <v>14516</v>
      </c>
      <c r="P329" s="13">
        <f t="shared" si="46"/>
        <v>1742</v>
      </c>
      <c r="Q329" s="13">
        <f t="shared" si="40"/>
        <v>113</v>
      </c>
      <c r="R329" s="14">
        <f t="shared" si="41"/>
        <v>1855</v>
      </c>
      <c r="S329" s="15">
        <f t="shared" si="42"/>
        <v>13145</v>
      </c>
      <c r="T329" s="24" t="s">
        <v>33</v>
      </c>
      <c r="U329" s="17" t="s">
        <v>34</v>
      </c>
    </row>
    <row r="330" spans="1:21" ht="24.75" customHeight="1">
      <c r="A330" s="7">
        <v>47</v>
      </c>
      <c r="B330" s="68" t="s">
        <v>1215</v>
      </c>
      <c r="C330" s="19" t="s">
        <v>1247</v>
      </c>
      <c r="D330" s="19" t="s">
        <v>1248</v>
      </c>
      <c r="E330" s="19" t="s">
        <v>67</v>
      </c>
      <c r="F330" s="25" t="s">
        <v>1249</v>
      </c>
      <c r="G330" s="22">
        <v>6718524882</v>
      </c>
      <c r="H330" s="22" t="s">
        <v>1250</v>
      </c>
      <c r="I330" s="12">
        <v>31</v>
      </c>
      <c r="J330" s="12">
        <v>8</v>
      </c>
      <c r="K330" s="59">
        <v>15500</v>
      </c>
      <c r="L330" s="13">
        <v>0</v>
      </c>
      <c r="M330" s="13">
        <f t="shared" si="43"/>
        <v>1000</v>
      </c>
      <c r="N330" s="13">
        <f t="shared" si="44"/>
        <v>16500</v>
      </c>
      <c r="O330" s="13">
        <f t="shared" si="45"/>
        <v>15000</v>
      </c>
      <c r="P330" s="13">
        <f t="shared" si="46"/>
        <v>1800</v>
      </c>
      <c r="Q330" s="13">
        <f t="shared" si="40"/>
        <v>124</v>
      </c>
      <c r="R330" s="14">
        <f t="shared" si="41"/>
        <v>1924</v>
      </c>
      <c r="S330" s="15">
        <f t="shared" si="42"/>
        <v>14576</v>
      </c>
      <c r="T330" s="24" t="s">
        <v>33</v>
      </c>
      <c r="U330" s="17" t="s">
        <v>34</v>
      </c>
    </row>
    <row r="331" spans="1:21" ht="24.75" customHeight="1">
      <c r="A331" s="7">
        <v>48</v>
      </c>
      <c r="B331" s="28"/>
      <c r="C331" s="62" t="s">
        <v>1251</v>
      </c>
      <c r="D331" s="29"/>
      <c r="E331" s="9"/>
      <c r="F331" s="63"/>
      <c r="G331" s="30"/>
      <c r="H331" s="30"/>
      <c r="I331" s="12">
        <v>0</v>
      </c>
      <c r="J331" s="12">
        <v>0</v>
      </c>
      <c r="K331" s="23">
        <v>0</v>
      </c>
      <c r="L331" s="13">
        <f t="shared" si="47"/>
        <v>0</v>
      </c>
      <c r="M331" s="13">
        <f t="shared" si="43"/>
        <v>0</v>
      </c>
      <c r="N331" s="13">
        <f t="shared" si="44"/>
        <v>0</v>
      </c>
      <c r="O331" s="13">
        <f t="shared" si="45"/>
        <v>0</v>
      </c>
      <c r="P331" s="13">
        <f t="shared" si="46"/>
        <v>0</v>
      </c>
      <c r="Q331" s="13">
        <f t="shared" si="40"/>
        <v>0</v>
      </c>
      <c r="R331" s="14">
        <f t="shared" si="41"/>
        <v>0</v>
      </c>
      <c r="S331" s="15">
        <f t="shared" si="42"/>
        <v>0</v>
      </c>
      <c r="T331" s="16"/>
      <c r="U331" s="24"/>
    </row>
    <row r="332" spans="1:21" ht="24.75" customHeight="1">
      <c r="A332" s="7">
        <v>49</v>
      </c>
      <c r="B332" s="60" t="s">
        <v>1252</v>
      </c>
      <c r="C332" s="19" t="s">
        <v>1253</v>
      </c>
      <c r="D332" s="32" t="s">
        <v>1254</v>
      </c>
      <c r="E332" s="19" t="s">
        <v>67</v>
      </c>
      <c r="F332" s="31" t="s">
        <v>1255</v>
      </c>
      <c r="G332" s="22">
        <v>1013580346</v>
      </c>
      <c r="H332" s="22" t="s">
        <v>1256</v>
      </c>
      <c r="I332" s="12">
        <v>28</v>
      </c>
      <c r="J332" s="12">
        <v>4</v>
      </c>
      <c r="K332" s="23">
        <v>16640</v>
      </c>
      <c r="L332" s="13">
        <f t="shared" si="47"/>
        <v>1252</v>
      </c>
      <c r="M332" s="13">
        <f t="shared" si="43"/>
        <v>537</v>
      </c>
      <c r="N332" s="13">
        <f t="shared" si="44"/>
        <v>16819</v>
      </c>
      <c r="O332" s="13">
        <f t="shared" si="45"/>
        <v>13548</v>
      </c>
      <c r="P332" s="13">
        <f t="shared" si="46"/>
        <v>1626</v>
      </c>
      <c r="Q332" s="13">
        <f t="shared" si="40"/>
        <v>127</v>
      </c>
      <c r="R332" s="14">
        <f t="shared" si="41"/>
        <v>1753</v>
      </c>
      <c r="S332" s="15">
        <f t="shared" si="42"/>
        <v>15066</v>
      </c>
      <c r="T332" s="24" t="s">
        <v>33</v>
      </c>
      <c r="U332" s="17" t="s">
        <v>34</v>
      </c>
    </row>
    <row r="333" spans="1:21" ht="24.75" customHeight="1">
      <c r="A333" s="7">
        <v>50</v>
      </c>
      <c r="B333" s="60" t="s">
        <v>1252</v>
      </c>
      <c r="C333" s="19" t="s">
        <v>1257</v>
      </c>
      <c r="D333" s="20" t="s">
        <v>1258</v>
      </c>
      <c r="E333" s="19" t="s">
        <v>57</v>
      </c>
      <c r="F333" s="19" t="s">
        <v>1259</v>
      </c>
      <c r="G333" s="22">
        <v>1013136838</v>
      </c>
      <c r="H333" s="22" t="s">
        <v>1260</v>
      </c>
      <c r="I333" s="12">
        <v>31</v>
      </c>
      <c r="J333" s="12">
        <v>22</v>
      </c>
      <c r="K333" s="23">
        <v>15960</v>
      </c>
      <c r="L333" s="13">
        <f t="shared" si="47"/>
        <v>1329</v>
      </c>
      <c r="M333" s="13">
        <f t="shared" si="43"/>
        <v>2832</v>
      </c>
      <c r="N333" s="13">
        <f t="shared" si="44"/>
        <v>20121</v>
      </c>
      <c r="O333" s="13">
        <f t="shared" si="45"/>
        <v>15000</v>
      </c>
      <c r="P333" s="13">
        <f t="shared" si="46"/>
        <v>1800</v>
      </c>
      <c r="Q333" s="13">
        <f t="shared" si="40"/>
        <v>151</v>
      </c>
      <c r="R333" s="14">
        <f t="shared" si="41"/>
        <v>1951</v>
      </c>
      <c r="S333" s="15">
        <f t="shared" si="42"/>
        <v>18170</v>
      </c>
      <c r="T333" s="24" t="s">
        <v>33</v>
      </c>
      <c r="U333" s="17" t="s">
        <v>34</v>
      </c>
    </row>
    <row r="334" spans="1:21" ht="24.75" customHeight="1">
      <c r="A334" s="7">
        <v>51</v>
      </c>
      <c r="B334" s="60" t="s">
        <v>1252</v>
      </c>
      <c r="C334" s="19" t="s">
        <v>1261</v>
      </c>
      <c r="D334" s="20" t="s">
        <v>1262</v>
      </c>
      <c r="E334" s="19" t="s">
        <v>67</v>
      </c>
      <c r="F334" s="31" t="s">
        <v>1263</v>
      </c>
      <c r="G334" s="22">
        <v>1013518134</v>
      </c>
      <c r="H334" s="22" t="s">
        <v>1264</v>
      </c>
      <c r="I334" s="12">
        <v>31</v>
      </c>
      <c r="J334" s="12">
        <v>13</v>
      </c>
      <c r="K334" s="23">
        <v>16640</v>
      </c>
      <c r="L334" s="13">
        <f t="shared" si="47"/>
        <v>1386</v>
      </c>
      <c r="M334" s="13">
        <f t="shared" si="43"/>
        <v>1745</v>
      </c>
      <c r="N334" s="13">
        <f t="shared" si="44"/>
        <v>19771</v>
      </c>
      <c r="O334" s="13">
        <f t="shared" si="45"/>
        <v>15000</v>
      </c>
      <c r="P334" s="13">
        <f t="shared" si="46"/>
        <v>1800</v>
      </c>
      <c r="Q334" s="13">
        <f t="shared" si="40"/>
        <v>149</v>
      </c>
      <c r="R334" s="14">
        <f t="shared" si="41"/>
        <v>1949</v>
      </c>
      <c r="S334" s="15">
        <f t="shared" si="42"/>
        <v>17822</v>
      </c>
      <c r="T334" s="24" t="s">
        <v>33</v>
      </c>
      <c r="U334" s="17" t="s">
        <v>34</v>
      </c>
    </row>
    <row r="335" spans="1:21" ht="24.75" customHeight="1">
      <c r="A335" s="7">
        <v>52</v>
      </c>
      <c r="B335" s="60" t="s">
        <v>1252</v>
      </c>
      <c r="C335" s="19" t="s">
        <v>442</v>
      </c>
      <c r="D335" s="20" t="s">
        <v>1265</v>
      </c>
      <c r="E335" s="19" t="s">
        <v>67</v>
      </c>
      <c r="F335" s="65" t="s">
        <v>1266</v>
      </c>
      <c r="G335" s="22">
        <v>1013765100</v>
      </c>
      <c r="H335" s="22" t="s">
        <v>1267</v>
      </c>
      <c r="I335" s="12">
        <v>21</v>
      </c>
      <c r="J335" s="12">
        <v>20</v>
      </c>
      <c r="K335" s="23">
        <v>16640</v>
      </c>
      <c r="L335" s="13">
        <f t="shared" si="47"/>
        <v>939</v>
      </c>
      <c r="M335" s="13">
        <f t="shared" si="43"/>
        <v>2684</v>
      </c>
      <c r="N335" s="13">
        <f t="shared" si="44"/>
        <v>14895</v>
      </c>
      <c r="O335" s="13">
        <f t="shared" si="45"/>
        <v>10161</v>
      </c>
      <c r="P335" s="13">
        <f t="shared" si="46"/>
        <v>1219</v>
      </c>
      <c r="Q335" s="13">
        <f t="shared" si="40"/>
        <v>112</v>
      </c>
      <c r="R335" s="14">
        <f t="shared" si="41"/>
        <v>1331</v>
      </c>
      <c r="S335" s="15">
        <f t="shared" si="42"/>
        <v>13564</v>
      </c>
      <c r="T335" s="24" t="s">
        <v>33</v>
      </c>
      <c r="U335" s="17" t="s">
        <v>34</v>
      </c>
    </row>
    <row r="336" spans="1:21" ht="24.75" customHeight="1">
      <c r="A336" s="7">
        <v>53</v>
      </c>
      <c r="B336" s="60" t="s">
        <v>1252</v>
      </c>
      <c r="C336" s="19" t="s">
        <v>1268</v>
      </c>
      <c r="D336" s="20" t="s">
        <v>1269</v>
      </c>
      <c r="E336" s="19" t="s">
        <v>67</v>
      </c>
      <c r="F336" s="27" t="s">
        <v>1270</v>
      </c>
      <c r="G336" s="22">
        <v>1013913060</v>
      </c>
      <c r="H336" s="22" t="s">
        <v>1271</v>
      </c>
      <c r="I336" s="12">
        <v>31</v>
      </c>
      <c r="J336" s="12">
        <v>7</v>
      </c>
      <c r="K336" s="23">
        <v>15960</v>
      </c>
      <c r="L336" s="13">
        <f t="shared" si="47"/>
        <v>1329</v>
      </c>
      <c r="M336" s="13">
        <f t="shared" si="43"/>
        <v>901</v>
      </c>
      <c r="N336" s="13">
        <f t="shared" si="44"/>
        <v>18190</v>
      </c>
      <c r="O336" s="13">
        <f t="shared" si="45"/>
        <v>15000</v>
      </c>
      <c r="P336" s="13">
        <f t="shared" si="46"/>
        <v>1800</v>
      </c>
      <c r="Q336" s="13">
        <f t="shared" si="40"/>
        <v>137</v>
      </c>
      <c r="R336" s="14">
        <f t="shared" si="41"/>
        <v>1937</v>
      </c>
      <c r="S336" s="15">
        <f t="shared" si="42"/>
        <v>16253</v>
      </c>
      <c r="T336" s="24" t="s">
        <v>33</v>
      </c>
      <c r="U336" s="17" t="s">
        <v>34</v>
      </c>
    </row>
    <row r="337" spans="1:21" ht="24.75" customHeight="1">
      <c r="A337" s="7">
        <v>54</v>
      </c>
      <c r="B337" s="60" t="s">
        <v>1252</v>
      </c>
      <c r="C337" s="19" t="s">
        <v>1272</v>
      </c>
      <c r="D337" s="20" t="s">
        <v>1273</v>
      </c>
      <c r="E337" s="19" t="s">
        <v>67</v>
      </c>
      <c r="F337" s="21" t="s">
        <v>1274</v>
      </c>
      <c r="G337" s="22">
        <v>1014027637</v>
      </c>
      <c r="H337" s="22" t="s">
        <v>1275</v>
      </c>
      <c r="I337" s="12">
        <v>29</v>
      </c>
      <c r="J337" s="12">
        <v>4</v>
      </c>
      <c r="K337" s="23">
        <v>16640</v>
      </c>
      <c r="L337" s="13">
        <f t="shared" si="47"/>
        <v>1297</v>
      </c>
      <c r="M337" s="13">
        <f t="shared" si="43"/>
        <v>537</v>
      </c>
      <c r="N337" s="13">
        <f t="shared" si="44"/>
        <v>17400</v>
      </c>
      <c r="O337" s="13">
        <f t="shared" si="45"/>
        <v>14032</v>
      </c>
      <c r="P337" s="13">
        <f t="shared" si="46"/>
        <v>1684</v>
      </c>
      <c r="Q337" s="13">
        <f t="shared" si="40"/>
        <v>131</v>
      </c>
      <c r="R337" s="14">
        <f t="shared" si="41"/>
        <v>1815</v>
      </c>
      <c r="S337" s="15">
        <f t="shared" si="42"/>
        <v>15585</v>
      </c>
      <c r="T337" s="24" t="s">
        <v>33</v>
      </c>
      <c r="U337" s="17" t="s">
        <v>34</v>
      </c>
    </row>
    <row r="338" spans="1:21" ht="24.75" customHeight="1">
      <c r="A338" s="7">
        <v>55</v>
      </c>
      <c r="B338" s="60" t="s">
        <v>1252</v>
      </c>
      <c r="C338" s="19" t="s">
        <v>1276</v>
      </c>
      <c r="D338" s="19" t="s">
        <v>108</v>
      </c>
      <c r="E338" s="19" t="s">
        <v>67</v>
      </c>
      <c r="F338" s="31" t="s">
        <v>1277</v>
      </c>
      <c r="G338" s="22">
        <v>1013602887</v>
      </c>
      <c r="H338" s="22" t="s">
        <v>1278</v>
      </c>
      <c r="I338" s="12">
        <v>31</v>
      </c>
      <c r="J338" s="12">
        <v>20</v>
      </c>
      <c r="K338" s="23">
        <v>16640</v>
      </c>
      <c r="L338" s="13">
        <f t="shared" si="47"/>
        <v>1386</v>
      </c>
      <c r="M338" s="13">
        <f t="shared" si="43"/>
        <v>2684</v>
      </c>
      <c r="N338" s="13">
        <f t="shared" si="44"/>
        <v>20710</v>
      </c>
      <c r="O338" s="13">
        <f t="shared" si="45"/>
        <v>15000</v>
      </c>
      <c r="P338" s="13">
        <f t="shared" si="46"/>
        <v>1800</v>
      </c>
      <c r="Q338" s="13">
        <f t="shared" si="40"/>
        <v>156</v>
      </c>
      <c r="R338" s="14">
        <f t="shared" si="41"/>
        <v>1956</v>
      </c>
      <c r="S338" s="15">
        <f t="shared" si="42"/>
        <v>18754</v>
      </c>
      <c r="T338" s="24" t="s">
        <v>33</v>
      </c>
      <c r="U338" s="17" t="s">
        <v>34</v>
      </c>
    </row>
    <row r="339" spans="1:21" ht="24.75" customHeight="1">
      <c r="A339" s="7">
        <v>56</v>
      </c>
      <c r="B339" s="60" t="s">
        <v>1252</v>
      </c>
      <c r="C339" s="19" t="s">
        <v>600</v>
      </c>
      <c r="D339" s="19" t="s">
        <v>1279</v>
      </c>
      <c r="E339" s="19" t="s">
        <v>67</v>
      </c>
      <c r="F339" s="21" t="s">
        <v>1280</v>
      </c>
      <c r="G339" s="22">
        <v>1014048244</v>
      </c>
      <c r="H339" s="22" t="s">
        <v>1281</v>
      </c>
      <c r="I339" s="12">
        <v>31</v>
      </c>
      <c r="J339" s="12">
        <v>12</v>
      </c>
      <c r="K339" s="23">
        <v>16640</v>
      </c>
      <c r="L339" s="13">
        <f t="shared" si="47"/>
        <v>1386</v>
      </c>
      <c r="M339" s="13">
        <f t="shared" si="43"/>
        <v>1610</v>
      </c>
      <c r="N339" s="13">
        <f t="shared" si="44"/>
        <v>19636</v>
      </c>
      <c r="O339" s="13">
        <f t="shared" si="45"/>
        <v>15000</v>
      </c>
      <c r="P339" s="13">
        <f t="shared" si="46"/>
        <v>1800</v>
      </c>
      <c r="Q339" s="13">
        <f t="shared" si="40"/>
        <v>148</v>
      </c>
      <c r="R339" s="14">
        <f t="shared" si="41"/>
        <v>1948</v>
      </c>
      <c r="S339" s="15">
        <f t="shared" si="42"/>
        <v>17688</v>
      </c>
      <c r="T339" s="24" t="s">
        <v>33</v>
      </c>
      <c r="U339" s="17" t="s">
        <v>34</v>
      </c>
    </row>
    <row r="340" spans="1:21" ht="24.75" customHeight="1">
      <c r="A340" s="7">
        <v>57</v>
      </c>
      <c r="B340" s="60" t="s">
        <v>1252</v>
      </c>
      <c r="C340" s="19" t="s">
        <v>487</v>
      </c>
      <c r="D340" s="19" t="s">
        <v>1282</v>
      </c>
      <c r="E340" s="19" t="s">
        <v>67</v>
      </c>
      <c r="F340" s="31" t="s">
        <v>1283</v>
      </c>
      <c r="G340" s="22">
        <v>1013526763</v>
      </c>
      <c r="H340" s="22" t="s">
        <v>1284</v>
      </c>
      <c r="I340" s="12">
        <v>31</v>
      </c>
      <c r="J340" s="12">
        <v>7</v>
      </c>
      <c r="K340" s="23">
        <v>16640</v>
      </c>
      <c r="L340" s="13">
        <f t="shared" si="47"/>
        <v>1386</v>
      </c>
      <c r="M340" s="13">
        <f t="shared" si="43"/>
        <v>939</v>
      </c>
      <c r="N340" s="13">
        <f t="shared" si="44"/>
        <v>18965</v>
      </c>
      <c r="O340" s="13">
        <f t="shared" si="45"/>
        <v>15000</v>
      </c>
      <c r="P340" s="13">
        <f t="shared" si="46"/>
        <v>1800</v>
      </c>
      <c r="Q340" s="13">
        <f t="shared" si="40"/>
        <v>143</v>
      </c>
      <c r="R340" s="14">
        <f t="shared" si="41"/>
        <v>1943</v>
      </c>
      <c r="S340" s="15">
        <f t="shared" si="42"/>
        <v>17022</v>
      </c>
      <c r="T340" s="24" t="s">
        <v>33</v>
      </c>
      <c r="U340" s="17" t="s">
        <v>34</v>
      </c>
    </row>
    <row r="341" spans="1:21" ht="24.75" customHeight="1">
      <c r="A341" s="7">
        <v>58</v>
      </c>
      <c r="B341" s="60" t="s">
        <v>1252</v>
      </c>
      <c r="C341" s="19" t="s">
        <v>1285</v>
      </c>
      <c r="D341" s="19" t="s">
        <v>1286</v>
      </c>
      <c r="E341" s="19" t="s">
        <v>67</v>
      </c>
      <c r="F341" s="31" t="s">
        <v>1287</v>
      </c>
      <c r="G341" s="22">
        <v>1014203104</v>
      </c>
      <c r="H341" s="22" t="s">
        <v>1288</v>
      </c>
      <c r="I341" s="12">
        <v>3</v>
      </c>
      <c r="J341" s="12">
        <v>4</v>
      </c>
      <c r="K341" s="23">
        <v>16640</v>
      </c>
      <c r="L341" s="13">
        <f t="shared" si="47"/>
        <v>134</v>
      </c>
      <c r="M341" s="13">
        <f t="shared" si="43"/>
        <v>537</v>
      </c>
      <c r="N341" s="13">
        <f t="shared" si="44"/>
        <v>2281</v>
      </c>
      <c r="O341" s="13">
        <f t="shared" si="45"/>
        <v>1452</v>
      </c>
      <c r="P341" s="13">
        <f t="shared" si="46"/>
        <v>174</v>
      </c>
      <c r="Q341" s="13">
        <f t="shared" si="40"/>
        <v>18</v>
      </c>
      <c r="R341" s="14">
        <f t="shared" si="41"/>
        <v>192</v>
      </c>
      <c r="S341" s="15">
        <f t="shared" si="42"/>
        <v>2089</v>
      </c>
      <c r="T341" s="24" t="s">
        <v>33</v>
      </c>
      <c r="U341" s="17" t="s">
        <v>34</v>
      </c>
    </row>
    <row r="342" spans="1:21" ht="24.75" customHeight="1">
      <c r="A342" s="7">
        <v>59</v>
      </c>
      <c r="B342" s="60" t="s">
        <v>1252</v>
      </c>
      <c r="C342" s="19" t="s">
        <v>1289</v>
      </c>
      <c r="D342" s="19" t="s">
        <v>1290</v>
      </c>
      <c r="E342" s="19" t="s">
        <v>67</v>
      </c>
      <c r="F342" s="31" t="s">
        <v>1291</v>
      </c>
      <c r="G342" s="22">
        <v>1014357702</v>
      </c>
      <c r="H342" s="22" t="s">
        <v>1292</v>
      </c>
      <c r="I342" s="12">
        <v>31</v>
      </c>
      <c r="J342" s="12">
        <v>53</v>
      </c>
      <c r="K342" s="59">
        <v>15500</v>
      </c>
      <c r="L342" s="13">
        <f t="shared" si="47"/>
        <v>1291</v>
      </c>
      <c r="M342" s="13">
        <f t="shared" si="43"/>
        <v>6625</v>
      </c>
      <c r="N342" s="13">
        <f t="shared" si="44"/>
        <v>23416</v>
      </c>
      <c r="O342" s="13">
        <f t="shared" si="45"/>
        <v>15000</v>
      </c>
      <c r="P342" s="13">
        <f t="shared" si="46"/>
        <v>1800</v>
      </c>
      <c r="Q342" s="13">
        <f t="shared" si="40"/>
        <v>176</v>
      </c>
      <c r="R342" s="14">
        <f t="shared" si="41"/>
        <v>1976</v>
      </c>
      <c r="S342" s="15">
        <f t="shared" si="42"/>
        <v>21440</v>
      </c>
      <c r="T342" s="24" t="s">
        <v>33</v>
      </c>
      <c r="U342" s="17" t="s">
        <v>34</v>
      </c>
    </row>
    <row r="343" spans="1:21" ht="24.75" customHeight="1">
      <c r="A343" s="7">
        <v>60</v>
      </c>
      <c r="B343" s="60" t="s">
        <v>1252</v>
      </c>
      <c r="C343" s="19" t="s">
        <v>1293</v>
      </c>
      <c r="D343" s="19" t="s">
        <v>1294</v>
      </c>
      <c r="E343" s="19" t="s">
        <v>67</v>
      </c>
      <c r="F343" s="31" t="s">
        <v>1295</v>
      </c>
      <c r="G343" s="22">
        <v>1013416596</v>
      </c>
      <c r="H343" s="22" t="s">
        <v>1296</v>
      </c>
      <c r="I343" s="12">
        <v>26</v>
      </c>
      <c r="J343" s="12">
        <v>2</v>
      </c>
      <c r="K343" s="59">
        <v>15500</v>
      </c>
      <c r="L343" s="13">
        <f t="shared" si="47"/>
        <v>1083</v>
      </c>
      <c r="M343" s="13">
        <f t="shared" si="43"/>
        <v>250</v>
      </c>
      <c r="N343" s="13">
        <f t="shared" si="44"/>
        <v>14333</v>
      </c>
      <c r="O343" s="13">
        <f t="shared" si="45"/>
        <v>12581</v>
      </c>
      <c r="P343" s="13">
        <f t="shared" si="46"/>
        <v>1510</v>
      </c>
      <c r="Q343" s="13">
        <f t="shared" si="40"/>
        <v>108</v>
      </c>
      <c r="R343" s="14">
        <f t="shared" si="41"/>
        <v>1618</v>
      </c>
      <c r="S343" s="15">
        <f t="shared" si="42"/>
        <v>12715</v>
      </c>
      <c r="T343" s="24" t="s">
        <v>33</v>
      </c>
      <c r="U343" s="17" t="s">
        <v>34</v>
      </c>
    </row>
    <row r="344" spans="1:21" ht="24.75" customHeight="1">
      <c r="A344" s="7">
        <v>61</v>
      </c>
      <c r="B344" s="60" t="s">
        <v>1252</v>
      </c>
      <c r="C344" s="19" t="s">
        <v>1297</v>
      </c>
      <c r="D344" s="19" t="s">
        <v>1298</v>
      </c>
      <c r="E344" s="19" t="s">
        <v>67</v>
      </c>
      <c r="F344" s="31" t="s">
        <v>1299</v>
      </c>
      <c r="G344" s="22">
        <v>2016837687</v>
      </c>
      <c r="H344" s="22" t="s">
        <v>1300</v>
      </c>
      <c r="I344" s="12">
        <v>31</v>
      </c>
      <c r="J344" s="12">
        <v>48</v>
      </c>
      <c r="K344" s="59">
        <v>15500</v>
      </c>
      <c r="L344" s="13">
        <f t="shared" si="47"/>
        <v>1291</v>
      </c>
      <c r="M344" s="13">
        <f t="shared" si="43"/>
        <v>6000</v>
      </c>
      <c r="N344" s="13">
        <f t="shared" si="44"/>
        <v>22791</v>
      </c>
      <c r="O344" s="13">
        <f t="shared" si="45"/>
        <v>15000</v>
      </c>
      <c r="P344" s="13">
        <f t="shared" si="46"/>
        <v>1800</v>
      </c>
      <c r="Q344" s="13">
        <f t="shared" si="40"/>
        <v>171</v>
      </c>
      <c r="R344" s="14">
        <f t="shared" si="41"/>
        <v>1971</v>
      </c>
      <c r="S344" s="15">
        <f t="shared" si="42"/>
        <v>20820</v>
      </c>
      <c r="T344" s="24" t="s">
        <v>33</v>
      </c>
      <c r="U344" s="17" t="s">
        <v>34</v>
      </c>
    </row>
    <row r="345" spans="1:21" ht="24.75" customHeight="1">
      <c r="A345" s="7">
        <v>62</v>
      </c>
      <c r="B345" s="60" t="s">
        <v>1252</v>
      </c>
      <c r="C345" s="19" t="s">
        <v>1301</v>
      </c>
      <c r="D345" s="19" t="s">
        <v>1302</v>
      </c>
      <c r="E345" s="19" t="s">
        <v>67</v>
      </c>
      <c r="F345" s="31" t="s">
        <v>1303</v>
      </c>
      <c r="G345" s="22">
        <v>1013647181</v>
      </c>
      <c r="H345" s="22" t="s">
        <v>1304</v>
      </c>
      <c r="I345" s="12">
        <v>31</v>
      </c>
      <c r="J345" s="12">
        <v>32</v>
      </c>
      <c r="K345" s="59">
        <v>15500</v>
      </c>
      <c r="L345" s="13">
        <f t="shared" si="47"/>
        <v>1291</v>
      </c>
      <c r="M345" s="13">
        <f t="shared" si="43"/>
        <v>4000</v>
      </c>
      <c r="N345" s="13">
        <f t="shared" si="44"/>
        <v>20791</v>
      </c>
      <c r="O345" s="13">
        <f t="shared" si="45"/>
        <v>15000</v>
      </c>
      <c r="P345" s="13">
        <f t="shared" si="46"/>
        <v>1800</v>
      </c>
      <c r="Q345" s="13">
        <f t="shared" si="40"/>
        <v>156</v>
      </c>
      <c r="R345" s="14">
        <f t="shared" si="41"/>
        <v>1956</v>
      </c>
      <c r="S345" s="15">
        <f t="shared" si="42"/>
        <v>18835</v>
      </c>
      <c r="T345" s="24" t="s">
        <v>33</v>
      </c>
      <c r="U345" s="17" t="s">
        <v>34</v>
      </c>
    </row>
    <row r="346" spans="1:21" ht="24.75" customHeight="1">
      <c r="A346" s="7">
        <v>63</v>
      </c>
      <c r="B346" s="60" t="s">
        <v>1252</v>
      </c>
      <c r="C346" s="19" t="s">
        <v>1305</v>
      </c>
      <c r="D346" s="19" t="s">
        <v>1306</v>
      </c>
      <c r="E346" s="19" t="s">
        <v>67</v>
      </c>
      <c r="F346" s="65" t="s">
        <v>1307</v>
      </c>
      <c r="G346" s="26" t="s">
        <v>1308</v>
      </c>
      <c r="H346" s="22" t="s">
        <v>1309</v>
      </c>
      <c r="I346" s="12">
        <v>31</v>
      </c>
      <c r="J346" s="12">
        <v>27</v>
      </c>
      <c r="K346" s="59">
        <v>15500</v>
      </c>
      <c r="L346" s="13">
        <f t="shared" si="47"/>
        <v>1291</v>
      </c>
      <c r="M346" s="13">
        <f t="shared" si="43"/>
        <v>3375</v>
      </c>
      <c r="N346" s="13">
        <f t="shared" si="44"/>
        <v>20166</v>
      </c>
      <c r="O346" s="13">
        <f t="shared" si="45"/>
        <v>15000</v>
      </c>
      <c r="P346" s="13">
        <f t="shared" si="46"/>
        <v>1800</v>
      </c>
      <c r="Q346" s="13">
        <f t="shared" si="40"/>
        <v>152</v>
      </c>
      <c r="R346" s="14">
        <f t="shared" si="41"/>
        <v>1952</v>
      </c>
      <c r="S346" s="15">
        <f t="shared" si="42"/>
        <v>18214</v>
      </c>
      <c r="T346" s="24" t="s">
        <v>33</v>
      </c>
      <c r="U346" s="17" t="s">
        <v>34</v>
      </c>
    </row>
    <row r="347" spans="1:21" ht="24.75" customHeight="1">
      <c r="A347" s="7">
        <v>64</v>
      </c>
      <c r="B347" s="60" t="s">
        <v>1252</v>
      </c>
      <c r="C347" s="19" t="s">
        <v>664</v>
      </c>
      <c r="D347" s="19" t="s">
        <v>1310</v>
      </c>
      <c r="E347" s="19" t="s">
        <v>67</v>
      </c>
      <c r="F347" s="65" t="s">
        <v>1311</v>
      </c>
      <c r="G347" s="22">
        <v>1014453014</v>
      </c>
      <c r="H347" s="22" t="s">
        <v>1312</v>
      </c>
      <c r="I347" s="12">
        <v>31</v>
      </c>
      <c r="J347" s="12">
        <v>32</v>
      </c>
      <c r="K347" s="59">
        <v>15500</v>
      </c>
      <c r="L347" s="13">
        <f t="shared" si="47"/>
        <v>1291</v>
      </c>
      <c r="M347" s="13">
        <f t="shared" si="43"/>
        <v>4000</v>
      </c>
      <c r="N347" s="13">
        <f t="shared" si="44"/>
        <v>20791</v>
      </c>
      <c r="O347" s="13">
        <f t="shared" si="45"/>
        <v>15000</v>
      </c>
      <c r="P347" s="13">
        <f t="shared" si="46"/>
        <v>1800</v>
      </c>
      <c r="Q347" s="13">
        <f t="shared" ref="Q347:Q372" si="48">ROUNDUP((N347*0.75/100),)</f>
        <v>156</v>
      </c>
      <c r="R347" s="14">
        <f t="shared" si="41"/>
        <v>1956</v>
      </c>
      <c r="S347" s="15">
        <f t="shared" si="42"/>
        <v>18835</v>
      </c>
      <c r="T347" s="24" t="s">
        <v>33</v>
      </c>
      <c r="U347" s="17" t="s">
        <v>34</v>
      </c>
    </row>
    <row r="348" spans="1:21" ht="24.75" customHeight="1">
      <c r="A348" s="7">
        <v>65</v>
      </c>
      <c r="B348" s="60" t="s">
        <v>1252</v>
      </c>
      <c r="C348" s="19" t="s">
        <v>1313</v>
      </c>
      <c r="D348" s="19" t="s">
        <v>1314</v>
      </c>
      <c r="E348" s="19" t="s">
        <v>67</v>
      </c>
      <c r="F348" s="65" t="s">
        <v>1315</v>
      </c>
      <c r="G348" s="22">
        <v>1014453131</v>
      </c>
      <c r="H348" s="22" t="s">
        <v>1316</v>
      </c>
      <c r="I348" s="12">
        <v>31</v>
      </c>
      <c r="J348" s="12">
        <v>54</v>
      </c>
      <c r="K348" s="59">
        <v>15500</v>
      </c>
      <c r="L348" s="13">
        <f t="shared" si="47"/>
        <v>1291</v>
      </c>
      <c r="M348" s="13">
        <f t="shared" ref="M348:M372" si="49">ROUND(((((K348/31)/8)*2)*J348),)</f>
        <v>6750</v>
      </c>
      <c r="N348" s="13">
        <f t="shared" ref="N348:N372" si="50">ROUND(((K348/31*I348)+L348+M348),)</f>
        <v>23541</v>
      </c>
      <c r="O348" s="13">
        <f t="shared" ref="O348:O372" si="51">ROUND((15000/31*I348),)</f>
        <v>15000</v>
      </c>
      <c r="P348" s="13">
        <f t="shared" si="46"/>
        <v>1800</v>
      </c>
      <c r="Q348" s="13">
        <f t="shared" si="48"/>
        <v>177</v>
      </c>
      <c r="R348" s="14">
        <f t="shared" si="41"/>
        <v>1977</v>
      </c>
      <c r="S348" s="15">
        <f t="shared" si="42"/>
        <v>21564</v>
      </c>
      <c r="T348" s="24" t="s">
        <v>33</v>
      </c>
      <c r="U348" s="17" t="s">
        <v>34</v>
      </c>
    </row>
    <row r="349" spans="1:21" ht="24.75" customHeight="1">
      <c r="A349" s="7">
        <v>66</v>
      </c>
      <c r="B349" s="60" t="s">
        <v>1252</v>
      </c>
      <c r="C349" s="19" t="s">
        <v>1317</v>
      </c>
      <c r="D349" s="19" t="s">
        <v>1318</v>
      </c>
      <c r="E349" s="19" t="s">
        <v>67</v>
      </c>
      <c r="F349" s="65" t="s">
        <v>1319</v>
      </c>
      <c r="G349" s="22">
        <v>1014457966</v>
      </c>
      <c r="H349" s="22" t="s">
        <v>1320</v>
      </c>
      <c r="I349" s="12">
        <v>2</v>
      </c>
      <c r="J349" s="12">
        <v>0</v>
      </c>
      <c r="K349" s="59">
        <v>15500</v>
      </c>
      <c r="L349" s="13">
        <f t="shared" ref="L349:L362" si="52">ROUND(((K349/31*I349)*8.33%),)</f>
        <v>83</v>
      </c>
      <c r="M349" s="13">
        <f t="shared" si="49"/>
        <v>0</v>
      </c>
      <c r="N349" s="13">
        <f t="shared" si="50"/>
        <v>1083</v>
      </c>
      <c r="O349" s="13">
        <f t="shared" si="51"/>
        <v>968</v>
      </c>
      <c r="P349" s="13">
        <f t="shared" si="46"/>
        <v>116</v>
      </c>
      <c r="Q349" s="13">
        <f t="shared" si="48"/>
        <v>9</v>
      </c>
      <c r="R349" s="14">
        <f t="shared" si="41"/>
        <v>125</v>
      </c>
      <c r="S349" s="15">
        <f t="shared" si="42"/>
        <v>958</v>
      </c>
      <c r="T349" s="24" t="s">
        <v>33</v>
      </c>
      <c r="U349" s="17" t="s">
        <v>34</v>
      </c>
    </row>
    <row r="350" spans="1:21" ht="24.75" customHeight="1">
      <c r="A350" s="7">
        <v>67</v>
      </c>
      <c r="B350" s="60" t="s">
        <v>1252</v>
      </c>
      <c r="C350" s="19" t="s">
        <v>1321</v>
      </c>
      <c r="D350" s="19" t="s">
        <v>370</v>
      </c>
      <c r="E350" s="19" t="s">
        <v>67</v>
      </c>
      <c r="F350" s="25" t="s">
        <v>1322</v>
      </c>
      <c r="G350" s="41" t="s">
        <v>1323</v>
      </c>
      <c r="H350" s="37" t="s">
        <v>1324</v>
      </c>
      <c r="I350" s="12">
        <v>28</v>
      </c>
      <c r="J350" s="12">
        <v>2</v>
      </c>
      <c r="K350" s="59">
        <v>15500</v>
      </c>
      <c r="L350" s="13">
        <f t="shared" si="52"/>
        <v>1166</v>
      </c>
      <c r="M350" s="13">
        <f t="shared" si="49"/>
        <v>250</v>
      </c>
      <c r="N350" s="13">
        <f t="shared" si="50"/>
        <v>15416</v>
      </c>
      <c r="O350" s="13">
        <f t="shared" si="51"/>
        <v>13548</v>
      </c>
      <c r="P350" s="13">
        <f t="shared" si="46"/>
        <v>1626</v>
      </c>
      <c r="Q350" s="13">
        <f t="shared" si="48"/>
        <v>116</v>
      </c>
      <c r="R350" s="14">
        <f>(P350+Q350)</f>
        <v>1742</v>
      </c>
      <c r="S350" s="15">
        <f>(N350-R350)</f>
        <v>13674</v>
      </c>
      <c r="T350" s="24" t="s">
        <v>33</v>
      </c>
      <c r="U350" s="17" t="s">
        <v>34</v>
      </c>
    </row>
    <row r="351" spans="1:21" ht="24.75" customHeight="1">
      <c r="A351" s="7">
        <v>68</v>
      </c>
      <c r="B351" s="60" t="s">
        <v>1252</v>
      </c>
      <c r="C351" s="19" t="s">
        <v>1325</v>
      </c>
      <c r="D351" s="19" t="s">
        <v>189</v>
      </c>
      <c r="E351" s="19" t="s">
        <v>67</v>
      </c>
      <c r="F351" s="25" t="s">
        <v>1326</v>
      </c>
      <c r="G351" s="22">
        <v>6715535618</v>
      </c>
      <c r="H351" s="22" t="s">
        <v>1327</v>
      </c>
      <c r="I351" s="12">
        <v>25</v>
      </c>
      <c r="J351" s="12">
        <v>2</v>
      </c>
      <c r="K351" s="59">
        <v>15500</v>
      </c>
      <c r="L351" s="13">
        <f t="shared" si="52"/>
        <v>1041</v>
      </c>
      <c r="M351" s="13">
        <f t="shared" si="49"/>
        <v>250</v>
      </c>
      <c r="N351" s="13">
        <f t="shared" si="50"/>
        <v>13791</v>
      </c>
      <c r="O351" s="13">
        <f t="shared" si="51"/>
        <v>12097</v>
      </c>
      <c r="P351" s="13">
        <f t="shared" si="46"/>
        <v>1452</v>
      </c>
      <c r="Q351" s="13">
        <f t="shared" si="48"/>
        <v>104</v>
      </c>
      <c r="R351" s="14">
        <f t="shared" si="41"/>
        <v>1556</v>
      </c>
      <c r="S351" s="15">
        <f t="shared" si="42"/>
        <v>12235</v>
      </c>
      <c r="T351" s="24" t="s">
        <v>33</v>
      </c>
      <c r="U351" s="17" t="s">
        <v>34</v>
      </c>
    </row>
    <row r="352" spans="1:21" ht="24.75" customHeight="1">
      <c r="A352" s="7">
        <v>69</v>
      </c>
      <c r="B352" s="60" t="s">
        <v>1252</v>
      </c>
      <c r="C352" s="19" t="s">
        <v>1328</v>
      </c>
      <c r="D352" s="19" t="s">
        <v>1329</v>
      </c>
      <c r="E352" s="19" t="s">
        <v>67</v>
      </c>
      <c r="F352" s="27" t="s">
        <v>1330</v>
      </c>
      <c r="G352" s="41">
        <v>6718421464</v>
      </c>
      <c r="H352" s="37" t="s">
        <v>1331</v>
      </c>
      <c r="I352" s="12">
        <v>31</v>
      </c>
      <c r="J352" s="12">
        <v>9</v>
      </c>
      <c r="K352" s="59">
        <v>15500</v>
      </c>
      <c r="L352" s="13">
        <f t="shared" si="52"/>
        <v>1291</v>
      </c>
      <c r="M352" s="13">
        <f t="shared" si="49"/>
        <v>1125</v>
      </c>
      <c r="N352" s="13">
        <f t="shared" si="50"/>
        <v>17916</v>
      </c>
      <c r="O352" s="13">
        <f t="shared" si="51"/>
        <v>15000</v>
      </c>
      <c r="P352" s="13">
        <f t="shared" si="46"/>
        <v>1800</v>
      </c>
      <c r="Q352" s="13">
        <f t="shared" si="48"/>
        <v>135</v>
      </c>
      <c r="R352" s="14">
        <f t="shared" si="41"/>
        <v>1935</v>
      </c>
      <c r="S352" s="15">
        <f t="shared" si="42"/>
        <v>15981</v>
      </c>
      <c r="T352" s="24" t="s">
        <v>33</v>
      </c>
      <c r="U352" s="17" t="s">
        <v>34</v>
      </c>
    </row>
    <row r="353" spans="1:21" ht="24.75" customHeight="1">
      <c r="A353" s="7">
        <v>70</v>
      </c>
      <c r="B353" s="60" t="s">
        <v>1252</v>
      </c>
      <c r="C353" s="19" t="s">
        <v>1332</v>
      </c>
      <c r="D353" s="19" t="s">
        <v>1333</v>
      </c>
      <c r="E353" s="19" t="s">
        <v>67</v>
      </c>
      <c r="F353" s="27" t="s">
        <v>1334</v>
      </c>
      <c r="G353" s="41">
        <v>1114343788</v>
      </c>
      <c r="H353" s="37" t="s">
        <v>1335</v>
      </c>
      <c r="I353" s="12">
        <v>27</v>
      </c>
      <c r="J353" s="12">
        <v>2</v>
      </c>
      <c r="K353" s="59">
        <v>15500</v>
      </c>
      <c r="L353" s="13">
        <f t="shared" si="52"/>
        <v>1125</v>
      </c>
      <c r="M353" s="13">
        <f t="shared" si="49"/>
        <v>250</v>
      </c>
      <c r="N353" s="13">
        <f t="shared" si="50"/>
        <v>14875</v>
      </c>
      <c r="O353" s="13">
        <f t="shared" si="51"/>
        <v>13065</v>
      </c>
      <c r="P353" s="13">
        <f t="shared" si="46"/>
        <v>1568</v>
      </c>
      <c r="Q353" s="13">
        <f t="shared" si="48"/>
        <v>112</v>
      </c>
      <c r="R353" s="14">
        <f t="shared" si="41"/>
        <v>1680</v>
      </c>
      <c r="S353" s="15">
        <f t="shared" si="42"/>
        <v>13195</v>
      </c>
      <c r="T353" s="24" t="s">
        <v>33</v>
      </c>
      <c r="U353" s="17" t="s">
        <v>34</v>
      </c>
    </row>
    <row r="354" spans="1:21" ht="24.75" customHeight="1">
      <c r="A354" s="7">
        <v>71</v>
      </c>
      <c r="B354" s="60" t="s">
        <v>1252</v>
      </c>
      <c r="C354" s="19" t="s">
        <v>1336</v>
      </c>
      <c r="D354" s="19" t="s">
        <v>1337</v>
      </c>
      <c r="E354" s="19" t="s">
        <v>67</v>
      </c>
      <c r="F354" s="27" t="s">
        <v>1338</v>
      </c>
      <c r="G354" s="41">
        <v>1115411109</v>
      </c>
      <c r="H354" s="37" t="s">
        <v>1339</v>
      </c>
      <c r="I354" s="12">
        <v>31</v>
      </c>
      <c r="J354" s="12">
        <v>36</v>
      </c>
      <c r="K354" s="59">
        <v>15500</v>
      </c>
      <c r="L354" s="13">
        <f t="shared" si="52"/>
        <v>1291</v>
      </c>
      <c r="M354" s="13">
        <f t="shared" si="49"/>
        <v>4500</v>
      </c>
      <c r="N354" s="13">
        <f t="shared" si="50"/>
        <v>21291</v>
      </c>
      <c r="O354" s="13">
        <f t="shared" si="51"/>
        <v>15000</v>
      </c>
      <c r="P354" s="13">
        <f t="shared" si="46"/>
        <v>1800</v>
      </c>
      <c r="Q354" s="13">
        <f t="shared" si="48"/>
        <v>160</v>
      </c>
      <c r="R354" s="14">
        <f t="shared" si="41"/>
        <v>1960</v>
      </c>
      <c r="S354" s="15">
        <f t="shared" si="42"/>
        <v>19331</v>
      </c>
      <c r="T354" s="24" t="s">
        <v>33</v>
      </c>
      <c r="U354" s="17" t="s">
        <v>34</v>
      </c>
    </row>
    <row r="355" spans="1:21" ht="24.75" customHeight="1">
      <c r="A355" s="7">
        <v>72</v>
      </c>
      <c r="B355" s="60" t="s">
        <v>1252</v>
      </c>
      <c r="C355" s="19" t="s">
        <v>1340</v>
      </c>
      <c r="D355" s="19" t="s">
        <v>1341</v>
      </c>
      <c r="E355" s="19" t="s">
        <v>67</v>
      </c>
      <c r="F355" s="27" t="s">
        <v>1342</v>
      </c>
      <c r="G355" s="41">
        <v>6718163779</v>
      </c>
      <c r="H355" s="37" t="s">
        <v>1343</v>
      </c>
      <c r="I355" s="12">
        <v>23</v>
      </c>
      <c r="J355" s="12">
        <v>0</v>
      </c>
      <c r="K355" s="59">
        <v>15500</v>
      </c>
      <c r="L355" s="13">
        <f t="shared" si="52"/>
        <v>958</v>
      </c>
      <c r="M355" s="13">
        <f t="shared" si="49"/>
        <v>0</v>
      </c>
      <c r="N355" s="13">
        <f t="shared" si="50"/>
        <v>12458</v>
      </c>
      <c r="O355" s="13">
        <f t="shared" si="51"/>
        <v>11129</v>
      </c>
      <c r="P355" s="13">
        <f t="shared" si="46"/>
        <v>1335</v>
      </c>
      <c r="Q355" s="13">
        <f t="shared" si="48"/>
        <v>94</v>
      </c>
      <c r="R355" s="14">
        <f t="shared" si="41"/>
        <v>1429</v>
      </c>
      <c r="S355" s="15">
        <f t="shared" si="42"/>
        <v>11029</v>
      </c>
      <c r="T355" s="24" t="s">
        <v>33</v>
      </c>
      <c r="U355" s="17" t="s">
        <v>34</v>
      </c>
    </row>
    <row r="356" spans="1:21" ht="24.75" customHeight="1">
      <c r="A356" s="7">
        <v>73</v>
      </c>
      <c r="B356" s="60" t="s">
        <v>1252</v>
      </c>
      <c r="C356" s="20" t="s">
        <v>660</v>
      </c>
      <c r="D356" s="20" t="s">
        <v>1344</v>
      </c>
      <c r="E356" s="19" t="s">
        <v>67</v>
      </c>
      <c r="F356" s="27" t="s">
        <v>1345</v>
      </c>
      <c r="G356" s="26" t="s">
        <v>1346</v>
      </c>
      <c r="H356" s="22" t="s">
        <v>1347</v>
      </c>
      <c r="I356" s="12">
        <v>18</v>
      </c>
      <c r="J356" s="12">
        <v>1</v>
      </c>
      <c r="K356" s="59">
        <v>15500</v>
      </c>
      <c r="L356" s="13">
        <f t="shared" si="52"/>
        <v>750</v>
      </c>
      <c r="M356" s="13">
        <f t="shared" si="49"/>
        <v>125</v>
      </c>
      <c r="N356" s="13">
        <f t="shared" si="50"/>
        <v>9875</v>
      </c>
      <c r="O356" s="13">
        <f t="shared" si="51"/>
        <v>8710</v>
      </c>
      <c r="P356" s="13">
        <f t="shared" si="46"/>
        <v>1045</v>
      </c>
      <c r="Q356" s="13">
        <f t="shared" si="48"/>
        <v>75</v>
      </c>
      <c r="R356" s="14">
        <f t="shared" si="41"/>
        <v>1120</v>
      </c>
      <c r="S356" s="15">
        <f t="shared" si="42"/>
        <v>8755</v>
      </c>
      <c r="T356" s="24" t="s">
        <v>33</v>
      </c>
      <c r="U356" s="17" t="s">
        <v>34</v>
      </c>
    </row>
    <row r="357" spans="1:21" ht="24.75" customHeight="1">
      <c r="A357" s="7">
        <v>74</v>
      </c>
      <c r="B357" s="60" t="s">
        <v>1252</v>
      </c>
      <c r="C357" s="20" t="s">
        <v>1348</v>
      </c>
      <c r="D357" s="20" t="s">
        <v>1349</v>
      </c>
      <c r="E357" s="19" t="s">
        <v>67</v>
      </c>
      <c r="F357" s="27" t="s">
        <v>1350</v>
      </c>
      <c r="G357" s="26" t="s">
        <v>1351</v>
      </c>
      <c r="H357" s="22" t="s">
        <v>1352</v>
      </c>
      <c r="I357" s="12">
        <v>2</v>
      </c>
      <c r="J357" s="12">
        <v>0</v>
      </c>
      <c r="K357" s="59">
        <v>15500</v>
      </c>
      <c r="L357" s="13">
        <f t="shared" si="52"/>
        <v>83</v>
      </c>
      <c r="M357" s="13">
        <f t="shared" si="49"/>
        <v>0</v>
      </c>
      <c r="N357" s="13">
        <f t="shared" si="50"/>
        <v>1083</v>
      </c>
      <c r="O357" s="13">
        <f t="shared" si="51"/>
        <v>968</v>
      </c>
      <c r="P357" s="13">
        <f t="shared" si="46"/>
        <v>116</v>
      </c>
      <c r="Q357" s="13">
        <f t="shared" si="48"/>
        <v>9</v>
      </c>
      <c r="R357" s="14">
        <f t="shared" si="41"/>
        <v>125</v>
      </c>
      <c r="S357" s="15">
        <f t="shared" si="42"/>
        <v>958</v>
      </c>
      <c r="T357" s="24" t="s">
        <v>33</v>
      </c>
      <c r="U357" s="17" t="s">
        <v>34</v>
      </c>
    </row>
    <row r="358" spans="1:21" ht="24.75" customHeight="1">
      <c r="A358" s="7">
        <v>75</v>
      </c>
      <c r="B358" s="60" t="s">
        <v>1252</v>
      </c>
      <c r="C358" s="20" t="s">
        <v>1353</v>
      </c>
      <c r="D358" s="20" t="s">
        <v>1302</v>
      </c>
      <c r="E358" s="19" t="s">
        <v>67</v>
      </c>
      <c r="F358" s="27" t="s">
        <v>1354</v>
      </c>
      <c r="G358" s="26" t="s">
        <v>1355</v>
      </c>
      <c r="H358" s="22" t="s">
        <v>1356</v>
      </c>
      <c r="I358" s="12">
        <v>2</v>
      </c>
      <c r="J358" s="12">
        <v>0</v>
      </c>
      <c r="K358" s="59">
        <v>15500</v>
      </c>
      <c r="L358" s="13">
        <f t="shared" si="52"/>
        <v>83</v>
      </c>
      <c r="M358" s="13">
        <f t="shared" si="49"/>
        <v>0</v>
      </c>
      <c r="N358" s="13">
        <f t="shared" si="50"/>
        <v>1083</v>
      </c>
      <c r="O358" s="13">
        <f t="shared" si="51"/>
        <v>968</v>
      </c>
      <c r="P358" s="13">
        <f t="shared" si="46"/>
        <v>116</v>
      </c>
      <c r="Q358" s="13">
        <f t="shared" si="48"/>
        <v>9</v>
      </c>
      <c r="R358" s="14">
        <f t="shared" si="41"/>
        <v>125</v>
      </c>
      <c r="S358" s="15">
        <f t="shared" si="42"/>
        <v>958</v>
      </c>
      <c r="T358" s="24" t="s">
        <v>33</v>
      </c>
      <c r="U358" s="17" t="s">
        <v>34</v>
      </c>
    </row>
    <row r="359" spans="1:21" ht="24.75" customHeight="1">
      <c r="A359" s="7">
        <v>76</v>
      </c>
      <c r="B359" s="60" t="s">
        <v>1252</v>
      </c>
      <c r="C359" s="20" t="s">
        <v>1357</v>
      </c>
      <c r="D359" s="20" t="s">
        <v>1358</v>
      </c>
      <c r="E359" s="19" t="s">
        <v>67</v>
      </c>
      <c r="F359" s="27" t="s">
        <v>1359</v>
      </c>
      <c r="G359" s="26" t="s">
        <v>1360</v>
      </c>
      <c r="H359" s="22" t="s">
        <v>1361</v>
      </c>
      <c r="I359" s="12">
        <v>2</v>
      </c>
      <c r="J359" s="12">
        <v>0</v>
      </c>
      <c r="K359" s="59">
        <v>15500</v>
      </c>
      <c r="L359" s="13">
        <f t="shared" si="52"/>
        <v>83</v>
      </c>
      <c r="M359" s="13">
        <f t="shared" si="49"/>
        <v>0</v>
      </c>
      <c r="N359" s="13">
        <f t="shared" si="50"/>
        <v>1083</v>
      </c>
      <c r="O359" s="13">
        <f t="shared" si="51"/>
        <v>968</v>
      </c>
      <c r="P359" s="13">
        <f t="shared" si="46"/>
        <v>116</v>
      </c>
      <c r="Q359" s="13">
        <f t="shared" si="48"/>
        <v>9</v>
      </c>
      <c r="R359" s="14">
        <f t="shared" si="41"/>
        <v>125</v>
      </c>
      <c r="S359" s="15">
        <f t="shared" si="42"/>
        <v>958</v>
      </c>
      <c r="T359" s="24" t="s">
        <v>33</v>
      </c>
      <c r="U359" s="17" t="s">
        <v>34</v>
      </c>
    </row>
    <row r="360" spans="1:21" ht="24.75" customHeight="1">
      <c r="A360" s="7">
        <v>77</v>
      </c>
      <c r="B360" s="28"/>
      <c r="C360" s="62" t="s">
        <v>1362</v>
      </c>
      <c r="D360" s="29"/>
      <c r="E360" s="9"/>
      <c r="F360" s="63"/>
      <c r="G360" s="30"/>
      <c r="H360" s="30"/>
      <c r="I360" s="12">
        <v>0</v>
      </c>
      <c r="J360" s="12">
        <v>0</v>
      </c>
      <c r="K360" s="23">
        <v>0</v>
      </c>
      <c r="L360" s="13">
        <f t="shared" si="52"/>
        <v>0</v>
      </c>
      <c r="M360" s="13">
        <f t="shared" si="49"/>
        <v>0</v>
      </c>
      <c r="N360" s="13">
        <f t="shared" si="50"/>
        <v>0</v>
      </c>
      <c r="O360" s="13">
        <f t="shared" si="51"/>
        <v>0</v>
      </c>
      <c r="P360" s="13">
        <f t="shared" si="46"/>
        <v>0</v>
      </c>
      <c r="Q360" s="13">
        <f t="shared" si="48"/>
        <v>0</v>
      </c>
      <c r="R360" s="14">
        <f t="shared" si="41"/>
        <v>0</v>
      </c>
      <c r="S360" s="15">
        <f t="shared" si="42"/>
        <v>0</v>
      </c>
      <c r="T360" s="16"/>
      <c r="U360" s="24"/>
    </row>
    <row r="361" spans="1:21" ht="24.75" customHeight="1">
      <c r="A361" s="7">
        <v>78</v>
      </c>
      <c r="B361" s="60" t="s">
        <v>35</v>
      </c>
      <c r="C361" s="20" t="s">
        <v>1363</v>
      </c>
      <c r="D361" s="40" t="s">
        <v>1364</v>
      </c>
      <c r="E361" s="32" t="s">
        <v>1365</v>
      </c>
      <c r="F361" s="32" t="s">
        <v>46</v>
      </c>
      <c r="G361" s="37">
        <v>1321026669</v>
      </c>
      <c r="H361" s="37" t="s">
        <v>1366</v>
      </c>
      <c r="I361" s="12">
        <v>31</v>
      </c>
      <c r="J361" s="12">
        <v>36</v>
      </c>
      <c r="K361" s="23">
        <v>17530</v>
      </c>
      <c r="L361" s="13">
        <v>0</v>
      </c>
      <c r="M361" s="13">
        <f t="shared" si="49"/>
        <v>5089</v>
      </c>
      <c r="N361" s="13">
        <f t="shared" si="50"/>
        <v>22619</v>
      </c>
      <c r="O361" s="13">
        <f t="shared" si="51"/>
        <v>15000</v>
      </c>
      <c r="P361" s="13">
        <f t="shared" si="46"/>
        <v>1800</v>
      </c>
      <c r="Q361" s="13">
        <f t="shared" si="48"/>
        <v>170</v>
      </c>
      <c r="R361" s="14">
        <f t="shared" si="41"/>
        <v>1970</v>
      </c>
      <c r="S361" s="15">
        <f t="shared" si="42"/>
        <v>20649</v>
      </c>
      <c r="T361" s="24" t="s">
        <v>33</v>
      </c>
      <c r="U361" s="17" t="s">
        <v>34</v>
      </c>
    </row>
    <row r="362" spans="1:21" ht="24.75" customHeight="1">
      <c r="A362" s="7">
        <v>79</v>
      </c>
      <c r="B362" s="28"/>
      <c r="C362" s="62" t="s">
        <v>1367</v>
      </c>
      <c r="D362" s="29"/>
      <c r="E362" s="9"/>
      <c r="F362" s="63"/>
      <c r="G362" s="30"/>
      <c r="H362" s="30"/>
      <c r="I362" s="12">
        <v>0</v>
      </c>
      <c r="J362" s="12">
        <v>0</v>
      </c>
      <c r="K362" s="23">
        <v>0</v>
      </c>
      <c r="L362" s="13">
        <f t="shared" si="52"/>
        <v>0</v>
      </c>
      <c r="M362" s="13">
        <f t="shared" si="49"/>
        <v>0</v>
      </c>
      <c r="N362" s="13">
        <f t="shared" si="50"/>
        <v>0</v>
      </c>
      <c r="O362" s="13">
        <f t="shared" si="51"/>
        <v>0</v>
      </c>
      <c r="P362" s="13">
        <f t="shared" si="46"/>
        <v>0</v>
      </c>
      <c r="Q362" s="13">
        <f t="shared" si="48"/>
        <v>0</v>
      </c>
      <c r="R362" s="14">
        <f t="shared" si="41"/>
        <v>0</v>
      </c>
      <c r="S362" s="15">
        <f t="shared" si="42"/>
        <v>0</v>
      </c>
      <c r="T362" s="16"/>
      <c r="U362" s="24"/>
    </row>
    <row r="363" spans="1:21" ht="24.75" customHeight="1">
      <c r="A363" s="7">
        <v>80</v>
      </c>
      <c r="B363" s="60" t="s">
        <v>35</v>
      </c>
      <c r="C363" s="19" t="s">
        <v>1368</v>
      </c>
      <c r="D363" s="20" t="s">
        <v>1369</v>
      </c>
      <c r="E363" s="25" t="s">
        <v>1370</v>
      </c>
      <c r="F363" s="65" t="s">
        <v>1371</v>
      </c>
      <c r="G363" s="22">
        <v>1013676668</v>
      </c>
      <c r="H363" s="22" t="s">
        <v>1372</v>
      </c>
      <c r="I363" s="12">
        <v>31</v>
      </c>
      <c r="J363" s="12">
        <v>68</v>
      </c>
      <c r="K363" s="23">
        <v>15500</v>
      </c>
      <c r="L363" s="13">
        <v>0</v>
      </c>
      <c r="M363" s="13">
        <f t="shared" si="49"/>
        <v>8500</v>
      </c>
      <c r="N363" s="13">
        <f t="shared" si="50"/>
        <v>24000</v>
      </c>
      <c r="O363" s="13">
        <f t="shared" si="51"/>
        <v>15000</v>
      </c>
      <c r="P363" s="13">
        <f t="shared" si="46"/>
        <v>1800</v>
      </c>
      <c r="Q363" s="13">
        <f t="shared" si="48"/>
        <v>180</v>
      </c>
      <c r="R363" s="14">
        <f t="shared" si="41"/>
        <v>1980</v>
      </c>
      <c r="S363" s="15">
        <f t="shared" si="42"/>
        <v>22020</v>
      </c>
      <c r="T363" s="24" t="s">
        <v>33</v>
      </c>
      <c r="U363" s="17" t="s">
        <v>34</v>
      </c>
    </row>
    <row r="364" spans="1:21" ht="24.75" customHeight="1">
      <c r="A364" s="7">
        <v>81</v>
      </c>
      <c r="B364" s="60" t="s">
        <v>35</v>
      </c>
      <c r="C364" s="20" t="s">
        <v>1373</v>
      </c>
      <c r="D364" s="40" t="s">
        <v>1374</v>
      </c>
      <c r="E364" s="25" t="s">
        <v>1370</v>
      </c>
      <c r="F364" s="32" t="s">
        <v>46</v>
      </c>
      <c r="G364" s="41">
        <v>1320952153</v>
      </c>
      <c r="H364" s="37" t="s">
        <v>1375</v>
      </c>
      <c r="I364" s="12">
        <v>31</v>
      </c>
      <c r="J364" s="12">
        <v>16</v>
      </c>
      <c r="K364" s="23">
        <v>15500</v>
      </c>
      <c r="L364" s="13">
        <v>0</v>
      </c>
      <c r="M364" s="13">
        <f t="shared" si="49"/>
        <v>2000</v>
      </c>
      <c r="N364" s="13">
        <f t="shared" si="50"/>
        <v>17500</v>
      </c>
      <c r="O364" s="13">
        <f t="shared" si="51"/>
        <v>15000</v>
      </c>
      <c r="P364" s="13">
        <f t="shared" si="46"/>
        <v>1800</v>
      </c>
      <c r="Q364" s="13">
        <f t="shared" si="48"/>
        <v>132</v>
      </c>
      <c r="R364" s="14">
        <f t="shared" si="41"/>
        <v>1932</v>
      </c>
      <c r="S364" s="15">
        <f t="shared" si="42"/>
        <v>15568</v>
      </c>
      <c r="T364" s="24" t="s">
        <v>33</v>
      </c>
      <c r="U364" s="17" t="s">
        <v>34</v>
      </c>
    </row>
    <row r="365" spans="1:21" ht="24.75" customHeight="1">
      <c r="A365" s="7">
        <v>82</v>
      </c>
      <c r="B365" s="60" t="s">
        <v>35</v>
      </c>
      <c r="C365" s="20" t="s">
        <v>499</v>
      </c>
      <c r="D365" s="40" t="s">
        <v>1106</v>
      </c>
      <c r="E365" s="25" t="s">
        <v>1370</v>
      </c>
      <c r="F365" s="32" t="s">
        <v>46</v>
      </c>
      <c r="G365" s="37">
        <v>1320952044</v>
      </c>
      <c r="H365" s="37" t="s">
        <v>1376</v>
      </c>
      <c r="I365" s="12">
        <v>31</v>
      </c>
      <c r="J365" s="12">
        <v>0</v>
      </c>
      <c r="K365" s="23">
        <v>15500</v>
      </c>
      <c r="L365" s="13">
        <v>0</v>
      </c>
      <c r="M365" s="13">
        <f t="shared" si="49"/>
        <v>0</v>
      </c>
      <c r="N365" s="13">
        <f t="shared" si="50"/>
        <v>15500</v>
      </c>
      <c r="O365" s="13">
        <f t="shared" si="51"/>
        <v>15000</v>
      </c>
      <c r="P365" s="13">
        <f t="shared" si="46"/>
        <v>1800</v>
      </c>
      <c r="Q365" s="13">
        <f t="shared" si="48"/>
        <v>117</v>
      </c>
      <c r="R365" s="14">
        <f t="shared" si="41"/>
        <v>1917</v>
      </c>
      <c r="S365" s="15">
        <f t="shared" si="42"/>
        <v>13583</v>
      </c>
      <c r="T365" s="24" t="s">
        <v>33</v>
      </c>
      <c r="U365" s="17" t="s">
        <v>34</v>
      </c>
    </row>
    <row r="366" spans="1:21" ht="24.75" customHeight="1">
      <c r="A366" s="7">
        <v>83</v>
      </c>
      <c r="B366" s="60" t="s">
        <v>35</v>
      </c>
      <c r="C366" s="20" t="s">
        <v>1377</v>
      </c>
      <c r="D366" s="40" t="s">
        <v>1378</v>
      </c>
      <c r="E366" s="32" t="s">
        <v>1370</v>
      </c>
      <c r="F366" s="32" t="s">
        <v>46</v>
      </c>
      <c r="G366" s="37">
        <v>1321026690</v>
      </c>
      <c r="H366" s="37" t="s">
        <v>1379</v>
      </c>
      <c r="I366" s="12">
        <v>31</v>
      </c>
      <c r="J366" s="12">
        <v>38</v>
      </c>
      <c r="K366" s="23">
        <v>15500</v>
      </c>
      <c r="L366" s="13">
        <v>0</v>
      </c>
      <c r="M366" s="13">
        <f t="shared" si="49"/>
        <v>4750</v>
      </c>
      <c r="N366" s="13">
        <f t="shared" si="50"/>
        <v>20250</v>
      </c>
      <c r="O366" s="13">
        <f t="shared" si="51"/>
        <v>15000</v>
      </c>
      <c r="P366" s="13">
        <f t="shared" si="46"/>
        <v>1800</v>
      </c>
      <c r="Q366" s="13">
        <f t="shared" si="48"/>
        <v>152</v>
      </c>
      <c r="R366" s="14">
        <f t="shared" si="41"/>
        <v>1952</v>
      </c>
      <c r="S366" s="15">
        <f t="shared" si="42"/>
        <v>18298</v>
      </c>
      <c r="T366" s="24" t="s">
        <v>33</v>
      </c>
      <c r="U366" s="17" t="s">
        <v>34</v>
      </c>
    </row>
    <row r="367" spans="1:21" ht="24.75" customHeight="1">
      <c r="A367" s="7">
        <v>84</v>
      </c>
      <c r="B367" s="28"/>
      <c r="C367" s="62" t="s">
        <v>1380</v>
      </c>
      <c r="D367" s="29"/>
      <c r="E367" s="9"/>
      <c r="F367" s="63"/>
      <c r="G367" s="30"/>
      <c r="H367" s="30"/>
      <c r="I367" s="12">
        <v>0</v>
      </c>
      <c r="J367" s="12">
        <v>0</v>
      </c>
      <c r="K367" s="23">
        <v>0</v>
      </c>
      <c r="L367" s="13">
        <v>0</v>
      </c>
      <c r="M367" s="13">
        <f t="shared" si="49"/>
        <v>0</v>
      </c>
      <c r="N367" s="13">
        <f t="shared" si="50"/>
        <v>0</v>
      </c>
      <c r="O367" s="13">
        <f t="shared" si="51"/>
        <v>0</v>
      </c>
      <c r="P367" s="13">
        <f t="shared" ref="P367:P372" si="53">ROUND((O367*12/100),)</f>
        <v>0</v>
      </c>
      <c r="Q367" s="13">
        <f t="shared" si="48"/>
        <v>0</v>
      </c>
      <c r="R367" s="14">
        <f t="shared" ref="R367:R372" si="54">(P367+Q367)</f>
        <v>0</v>
      </c>
      <c r="S367" s="15">
        <f t="shared" ref="S367:S372" si="55">(N367-R367)</f>
        <v>0</v>
      </c>
      <c r="T367" s="16"/>
      <c r="U367" s="24"/>
    </row>
    <row r="368" spans="1:21" ht="24.75" customHeight="1">
      <c r="A368" s="7">
        <v>85</v>
      </c>
      <c r="B368" s="60" t="s">
        <v>35</v>
      </c>
      <c r="C368" s="19" t="s">
        <v>1381</v>
      </c>
      <c r="D368" s="20" t="s">
        <v>1382</v>
      </c>
      <c r="E368" s="25" t="s">
        <v>1383</v>
      </c>
      <c r="F368" s="32" t="s">
        <v>46</v>
      </c>
      <c r="G368" s="69">
        <v>2110637355</v>
      </c>
      <c r="H368" s="22" t="s">
        <v>1384</v>
      </c>
      <c r="I368" s="12">
        <v>31</v>
      </c>
      <c r="J368" s="12">
        <v>78</v>
      </c>
      <c r="K368" s="59">
        <v>21000</v>
      </c>
      <c r="L368" s="13">
        <v>0</v>
      </c>
      <c r="M368" s="13">
        <f t="shared" si="49"/>
        <v>13210</v>
      </c>
      <c r="N368" s="13">
        <f t="shared" si="50"/>
        <v>34210</v>
      </c>
      <c r="O368" s="13">
        <f t="shared" si="51"/>
        <v>15000</v>
      </c>
      <c r="P368" s="13">
        <f t="shared" si="53"/>
        <v>1800</v>
      </c>
      <c r="Q368" s="13">
        <f t="shared" si="48"/>
        <v>257</v>
      </c>
      <c r="R368" s="14">
        <f t="shared" si="54"/>
        <v>2057</v>
      </c>
      <c r="S368" s="15">
        <f t="shared" si="55"/>
        <v>32153</v>
      </c>
      <c r="T368" s="24" t="s">
        <v>33</v>
      </c>
      <c r="U368" s="17" t="s">
        <v>34</v>
      </c>
    </row>
    <row r="369" spans="1:21" ht="24.75" customHeight="1">
      <c r="A369" s="7">
        <v>86</v>
      </c>
      <c r="B369" s="60" t="s">
        <v>35</v>
      </c>
      <c r="C369" s="19" t="s">
        <v>1385</v>
      </c>
      <c r="D369" s="20" t="s">
        <v>1386</v>
      </c>
      <c r="E369" s="25" t="s">
        <v>1387</v>
      </c>
      <c r="F369" s="32" t="s">
        <v>46</v>
      </c>
      <c r="G369" s="22">
        <v>2007384222</v>
      </c>
      <c r="H369" s="22" t="s">
        <v>1388</v>
      </c>
      <c r="I369" s="12">
        <v>31</v>
      </c>
      <c r="J369" s="12">
        <v>46</v>
      </c>
      <c r="K369" s="59">
        <v>21000</v>
      </c>
      <c r="L369" s="13">
        <v>0</v>
      </c>
      <c r="M369" s="13">
        <f t="shared" si="49"/>
        <v>7790</v>
      </c>
      <c r="N369" s="13">
        <f t="shared" si="50"/>
        <v>28790</v>
      </c>
      <c r="O369" s="13">
        <f t="shared" si="51"/>
        <v>15000</v>
      </c>
      <c r="P369" s="13">
        <f t="shared" si="53"/>
        <v>1800</v>
      </c>
      <c r="Q369" s="13">
        <f t="shared" si="48"/>
        <v>216</v>
      </c>
      <c r="R369" s="14">
        <f t="shared" si="54"/>
        <v>2016</v>
      </c>
      <c r="S369" s="15">
        <f t="shared" si="55"/>
        <v>26774</v>
      </c>
      <c r="T369" s="24" t="s">
        <v>33</v>
      </c>
      <c r="U369" s="17" t="s">
        <v>34</v>
      </c>
    </row>
    <row r="370" spans="1:21" ht="24.75" customHeight="1">
      <c r="A370" s="7">
        <v>87</v>
      </c>
      <c r="B370" s="60" t="s">
        <v>35</v>
      </c>
      <c r="C370" s="20" t="s">
        <v>1389</v>
      </c>
      <c r="D370" s="40" t="s">
        <v>1390</v>
      </c>
      <c r="E370" s="32" t="s">
        <v>1383</v>
      </c>
      <c r="F370" s="32" t="s">
        <v>46</v>
      </c>
      <c r="G370" s="37">
        <v>1320365744</v>
      </c>
      <c r="H370" s="37" t="s">
        <v>1391</v>
      </c>
      <c r="I370" s="12">
        <v>31</v>
      </c>
      <c r="J370" s="12">
        <v>58</v>
      </c>
      <c r="K370" s="23">
        <v>17530</v>
      </c>
      <c r="L370" s="13">
        <v>0</v>
      </c>
      <c r="M370" s="13">
        <f t="shared" si="49"/>
        <v>8200</v>
      </c>
      <c r="N370" s="13">
        <f t="shared" si="50"/>
        <v>25730</v>
      </c>
      <c r="O370" s="13">
        <f t="shared" si="51"/>
        <v>15000</v>
      </c>
      <c r="P370" s="13">
        <f t="shared" si="53"/>
        <v>1800</v>
      </c>
      <c r="Q370" s="13">
        <f t="shared" si="48"/>
        <v>193</v>
      </c>
      <c r="R370" s="14">
        <f t="shared" si="54"/>
        <v>1993</v>
      </c>
      <c r="S370" s="15">
        <f t="shared" si="55"/>
        <v>23737</v>
      </c>
      <c r="T370" s="24" t="s">
        <v>33</v>
      </c>
      <c r="U370" s="17" t="s">
        <v>34</v>
      </c>
    </row>
    <row r="371" spans="1:21" ht="24.75" customHeight="1">
      <c r="A371" s="7">
        <v>88</v>
      </c>
      <c r="B371" s="60" t="s">
        <v>35</v>
      </c>
      <c r="C371" s="20" t="s">
        <v>1392</v>
      </c>
      <c r="D371" s="40" t="s">
        <v>1393</v>
      </c>
      <c r="E371" s="32" t="s">
        <v>1383</v>
      </c>
      <c r="F371" s="32" t="s">
        <v>46</v>
      </c>
      <c r="G371" s="37">
        <v>1320530713</v>
      </c>
      <c r="H371" s="37" t="s">
        <v>1394</v>
      </c>
      <c r="I371" s="12">
        <v>31</v>
      </c>
      <c r="J371" s="12">
        <v>40</v>
      </c>
      <c r="K371" s="23">
        <v>21000</v>
      </c>
      <c r="L371" s="13">
        <v>0</v>
      </c>
      <c r="M371" s="13">
        <f t="shared" si="49"/>
        <v>6774</v>
      </c>
      <c r="N371" s="13">
        <f t="shared" si="50"/>
        <v>27774</v>
      </c>
      <c r="O371" s="13">
        <f t="shared" si="51"/>
        <v>15000</v>
      </c>
      <c r="P371" s="13">
        <f t="shared" si="53"/>
        <v>1800</v>
      </c>
      <c r="Q371" s="13">
        <f t="shared" si="48"/>
        <v>209</v>
      </c>
      <c r="R371" s="14">
        <f t="shared" si="54"/>
        <v>2009</v>
      </c>
      <c r="S371" s="15">
        <f t="shared" si="55"/>
        <v>25765</v>
      </c>
      <c r="T371" s="24" t="s">
        <v>33</v>
      </c>
      <c r="U371" s="17" t="s">
        <v>34</v>
      </c>
    </row>
    <row r="372" spans="1:21" ht="24.75" customHeight="1">
      <c r="A372" s="7">
        <v>89</v>
      </c>
      <c r="B372" s="60" t="s">
        <v>35</v>
      </c>
      <c r="C372" s="20" t="s">
        <v>1395</v>
      </c>
      <c r="D372" s="40" t="s">
        <v>1396</v>
      </c>
      <c r="E372" s="32" t="s">
        <v>1397</v>
      </c>
      <c r="F372" s="32" t="s">
        <v>46</v>
      </c>
      <c r="G372" s="37">
        <v>2006488839</v>
      </c>
      <c r="H372" s="37" t="s">
        <v>1398</v>
      </c>
      <c r="I372" s="12">
        <v>31</v>
      </c>
      <c r="J372" s="12">
        <v>0</v>
      </c>
      <c r="K372" s="23">
        <v>17450</v>
      </c>
      <c r="L372" s="13">
        <v>0</v>
      </c>
      <c r="M372" s="13">
        <f t="shared" si="49"/>
        <v>0</v>
      </c>
      <c r="N372" s="13">
        <f t="shared" si="50"/>
        <v>17450</v>
      </c>
      <c r="O372" s="13">
        <f t="shared" si="51"/>
        <v>15000</v>
      </c>
      <c r="P372" s="13">
        <f t="shared" si="53"/>
        <v>1800</v>
      </c>
      <c r="Q372" s="13">
        <f t="shared" si="48"/>
        <v>131</v>
      </c>
      <c r="R372" s="14">
        <f t="shared" si="54"/>
        <v>1931</v>
      </c>
      <c r="S372" s="15">
        <f t="shared" si="55"/>
        <v>15519</v>
      </c>
      <c r="T372" s="24" t="s">
        <v>33</v>
      </c>
      <c r="U372" s="17" t="s">
        <v>34</v>
      </c>
    </row>
    <row r="373" spans="1:21" ht="24.75" customHeight="1" thickBot="1">
      <c r="A373" s="7"/>
      <c r="B373" s="35"/>
      <c r="C373" s="19"/>
      <c r="D373" s="19"/>
      <c r="E373" s="19"/>
      <c r="F373" s="70"/>
      <c r="G373" s="22"/>
      <c r="H373" s="22"/>
      <c r="I373" s="12"/>
      <c r="J373" s="12"/>
      <c r="K373" s="23"/>
      <c r="L373" s="23"/>
      <c r="M373" s="13"/>
      <c r="N373" s="13"/>
      <c r="O373" s="13"/>
      <c r="P373" s="13"/>
      <c r="Q373" s="13"/>
      <c r="R373" s="14"/>
      <c r="S373" s="15"/>
      <c r="T373" s="71"/>
      <c r="U373" s="24"/>
    </row>
    <row r="374" spans="1:21" ht="24.75" customHeight="1" thickBot="1">
      <c r="A374" s="72"/>
      <c r="B374" s="73"/>
      <c r="C374" s="74" t="s">
        <v>1399</v>
      </c>
      <c r="D374" s="74"/>
      <c r="E374" s="74"/>
      <c r="F374" s="53"/>
      <c r="G374" s="75"/>
      <c r="H374" s="75"/>
      <c r="I374" s="52">
        <f>SUM(I283:I373)</f>
        <v>2209</v>
      </c>
      <c r="J374" s="52">
        <f t="shared" ref="J374:S374" si="56">SUM(J283:J373)</f>
        <v>1369</v>
      </c>
      <c r="K374" s="52">
        <f t="shared" si="56"/>
        <v>1378067</v>
      </c>
      <c r="L374" s="52">
        <f t="shared" si="56"/>
        <v>45874</v>
      </c>
      <c r="M374" s="52">
        <f t="shared" si="56"/>
        <v>189218</v>
      </c>
      <c r="N374" s="52">
        <f t="shared" si="56"/>
        <v>1456999</v>
      </c>
      <c r="O374" s="52">
        <f t="shared" si="56"/>
        <v>1068871</v>
      </c>
      <c r="P374" s="52">
        <f t="shared" si="56"/>
        <v>128264</v>
      </c>
      <c r="Q374" s="52">
        <f t="shared" si="56"/>
        <v>10962</v>
      </c>
      <c r="R374" s="52">
        <f t="shared" si="56"/>
        <v>139226</v>
      </c>
      <c r="S374" s="52">
        <f t="shared" si="56"/>
        <v>1317773</v>
      </c>
      <c r="T374" s="76"/>
      <c r="U374" s="73"/>
    </row>
    <row r="375" spans="1:21" ht="24.75" customHeight="1" thickBot="1">
      <c r="A375" s="7"/>
      <c r="B375" s="35"/>
      <c r="C375" s="77"/>
      <c r="D375" s="77"/>
      <c r="E375" s="77"/>
      <c r="F375" s="78"/>
      <c r="G375" s="79"/>
      <c r="H375" s="79"/>
      <c r="I375" s="80"/>
      <c r="J375" s="80"/>
      <c r="K375" s="81"/>
      <c r="L375" s="81"/>
      <c r="M375" s="82"/>
      <c r="N375" s="82"/>
      <c r="O375" s="82"/>
      <c r="P375" s="82"/>
      <c r="Q375" s="82"/>
      <c r="R375" s="82"/>
      <c r="S375" s="82"/>
      <c r="T375" s="16"/>
      <c r="U375" s="35"/>
    </row>
    <row r="376" spans="1:21" ht="24.75" customHeight="1" thickBot="1">
      <c r="A376" s="83"/>
      <c r="B376" s="84"/>
      <c r="C376" s="85" t="s">
        <v>1080</v>
      </c>
      <c r="D376" s="85"/>
      <c r="E376" s="85"/>
      <c r="F376" s="86"/>
      <c r="G376" s="87"/>
      <c r="H376" s="87"/>
      <c r="I376" s="88">
        <f>I278</f>
        <v>5431</v>
      </c>
      <c r="J376" s="89">
        <f t="shared" ref="J376:S376" si="57">J278</f>
        <v>757</v>
      </c>
      <c r="K376" s="90">
        <f t="shared" si="57"/>
        <v>4403100</v>
      </c>
      <c r="L376" s="90">
        <f t="shared" si="57"/>
        <v>241581</v>
      </c>
      <c r="M376" s="90">
        <f t="shared" si="57"/>
        <v>100915</v>
      </c>
      <c r="N376" s="90">
        <f t="shared" si="57"/>
        <v>3242708</v>
      </c>
      <c r="O376" s="90">
        <f t="shared" si="57"/>
        <v>2627898</v>
      </c>
      <c r="P376" s="90">
        <f t="shared" si="57"/>
        <v>315343</v>
      </c>
      <c r="Q376" s="90">
        <f t="shared" si="57"/>
        <v>24427</v>
      </c>
      <c r="R376" s="90">
        <f t="shared" si="57"/>
        <v>339770</v>
      </c>
      <c r="S376" s="90">
        <f t="shared" si="57"/>
        <v>2902938</v>
      </c>
      <c r="T376" s="91"/>
      <c r="U376" s="84"/>
    </row>
    <row r="377" spans="1:21" ht="24.75" customHeight="1" thickBot="1">
      <c r="A377" s="72"/>
      <c r="B377" s="73"/>
      <c r="C377" s="74" t="s">
        <v>1399</v>
      </c>
      <c r="D377" s="74"/>
      <c r="E377" s="74"/>
      <c r="F377" s="53"/>
      <c r="G377" s="75"/>
      <c r="H377" s="75"/>
      <c r="I377" s="92">
        <f>I374</f>
        <v>2209</v>
      </c>
      <c r="J377" s="92">
        <f>J374</f>
        <v>1369</v>
      </c>
      <c r="K377" s="93">
        <f t="shared" ref="K377:S377" si="58">K374</f>
        <v>1378067</v>
      </c>
      <c r="L377" s="93">
        <f t="shared" si="58"/>
        <v>45874</v>
      </c>
      <c r="M377" s="93">
        <f>M374</f>
        <v>189218</v>
      </c>
      <c r="N377" s="93">
        <f t="shared" si="58"/>
        <v>1456999</v>
      </c>
      <c r="O377" s="93">
        <f t="shared" si="58"/>
        <v>1068871</v>
      </c>
      <c r="P377" s="93">
        <f t="shared" si="58"/>
        <v>128264</v>
      </c>
      <c r="Q377" s="93">
        <f t="shared" si="58"/>
        <v>10962</v>
      </c>
      <c r="R377" s="93">
        <f>R374</f>
        <v>139226</v>
      </c>
      <c r="S377" s="93">
        <f t="shared" si="58"/>
        <v>1317773</v>
      </c>
      <c r="T377" s="76"/>
      <c r="U377" s="73"/>
    </row>
    <row r="378" spans="1:21" ht="24.75" customHeight="1" thickBot="1">
      <c r="A378" s="94"/>
      <c r="B378" s="95"/>
      <c r="C378" s="96" t="s">
        <v>1400</v>
      </c>
      <c r="D378" s="96"/>
      <c r="E378" s="96"/>
      <c r="F378" s="97"/>
      <c r="G378" s="98"/>
      <c r="H378" s="96"/>
      <c r="I378" s="99">
        <f>I376+I377</f>
        <v>7640</v>
      </c>
      <c r="J378" s="99">
        <f>J376+J377</f>
        <v>2126</v>
      </c>
      <c r="K378" s="100">
        <f>SUM(K376:K377)</f>
        <v>5781167</v>
      </c>
      <c r="L378" s="100">
        <f>SUM(L376:L377)</f>
        <v>287455</v>
      </c>
      <c r="M378" s="100">
        <f>SUM(M376:M377)</f>
        <v>290133</v>
      </c>
      <c r="N378" s="100">
        <f t="shared" ref="N378:S378" si="59">N376+N377</f>
        <v>4699707</v>
      </c>
      <c r="O378" s="100">
        <f t="shared" si="59"/>
        <v>3696769</v>
      </c>
      <c r="P378" s="100">
        <f t="shared" si="59"/>
        <v>443607</v>
      </c>
      <c r="Q378" s="100">
        <f t="shared" si="59"/>
        <v>35389</v>
      </c>
      <c r="R378" s="100">
        <f t="shared" si="59"/>
        <v>478996</v>
      </c>
      <c r="S378" s="100">
        <f t="shared" si="59"/>
        <v>4220711</v>
      </c>
      <c r="T378" s="101"/>
      <c r="U378" s="102"/>
    </row>
    <row r="379" spans="1:21" ht="24.75" customHeight="1">
      <c r="I379" s="39"/>
      <c r="J379" s="39"/>
      <c r="K379" s="39"/>
      <c r="L379" s="39"/>
      <c r="M379" s="39"/>
      <c r="N379" s="39"/>
      <c r="O379" s="103"/>
      <c r="P379" s="39"/>
      <c r="Q379" s="39"/>
      <c r="R379" s="39"/>
      <c r="S379" s="39"/>
      <c r="U379" s="6"/>
    </row>
    <row r="380" spans="1:21" ht="24.75" customHeight="1">
      <c r="B380" s="104" t="s">
        <v>1401</v>
      </c>
      <c r="D380" s="104">
        <v>352</v>
      </c>
      <c r="F380" s="104"/>
      <c r="O380" s="105"/>
      <c r="U380" s="6"/>
    </row>
  </sheetData>
  <mergeCells count="50">
    <mergeCell ref="H1:K1"/>
    <mergeCell ref="M1:O1"/>
    <mergeCell ref="P1:R1"/>
    <mergeCell ref="S1:U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S2:S3"/>
    <mergeCell ref="T2:T3"/>
    <mergeCell ref="U2:U3"/>
    <mergeCell ref="H280:K280"/>
    <mergeCell ref="M280:O280"/>
    <mergeCell ref="P280:R280"/>
    <mergeCell ref="S280:U280"/>
    <mergeCell ref="M2:M3"/>
    <mergeCell ref="N2:N3"/>
    <mergeCell ref="O2:O3"/>
    <mergeCell ref="P2:P3"/>
    <mergeCell ref="Q2:Q3"/>
    <mergeCell ref="R2:R3"/>
    <mergeCell ref="L2:L3"/>
    <mergeCell ref="L281:L282"/>
    <mergeCell ref="A281:A282"/>
    <mergeCell ref="B281:B282"/>
    <mergeCell ref="C281:C282"/>
    <mergeCell ref="D281:D282"/>
    <mergeCell ref="E281:E282"/>
    <mergeCell ref="F281:F282"/>
    <mergeCell ref="G281:G282"/>
    <mergeCell ref="H281:H282"/>
    <mergeCell ref="I281:I282"/>
    <mergeCell ref="J281:J282"/>
    <mergeCell ref="K281:K282"/>
    <mergeCell ref="S281:S282"/>
    <mergeCell ref="T281:T282"/>
    <mergeCell ref="U281:U282"/>
    <mergeCell ref="M281:M282"/>
    <mergeCell ref="N281:N282"/>
    <mergeCell ref="O281:O282"/>
    <mergeCell ref="P281:P282"/>
    <mergeCell ref="Q281:Q282"/>
    <mergeCell ref="R281:R28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2021-02-25T09:01:53Z</dcterms:created>
  <dcterms:modified xsi:type="dcterms:W3CDTF">2021-03-19T09:51:28Z</dcterms:modified>
</cp:coreProperties>
</file>